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05" windowWidth="8040" windowHeight="4875" tabRatio="832"/>
  </bookViews>
  <sheets>
    <sheet name="Титульний лист " sheetId="21" r:id="rId1"/>
    <sheet name="розділ 1" sheetId="15" r:id="rId2"/>
    <sheet name="розділ 2" sheetId="9" r:id="rId3"/>
    <sheet name="розділ 3" sheetId="22" r:id="rId4"/>
  </sheets>
  <definedNames>
    <definedName name="_xlnm.Print_Area" localSheetId="1">'розділ 1'!$A$1:$J$31</definedName>
    <definedName name="_xlnm.Print_Area" localSheetId="2">'розділ 2'!$A$1:$I$49</definedName>
    <definedName name="_xlnm.Print_Area" localSheetId="0">'Титульний лист '!$A$1:$H$46</definedName>
  </definedNames>
  <calcPr calcId="145621" calcMode="manual"/>
</workbook>
</file>

<file path=xl/calcChain.xml><?xml version="1.0" encoding="utf-8"?>
<calcChain xmlns="http://schemas.openxmlformats.org/spreadsheetml/2006/main">
  <c r="D6" i="22" l="1"/>
  <c r="K5" i="15"/>
  <c r="K6" i="15"/>
  <c r="K7" i="15"/>
  <c r="K8" i="15"/>
  <c r="K9" i="15"/>
  <c r="K10" i="15"/>
  <c r="K11" i="15"/>
  <c r="K12" i="15"/>
  <c r="K13" i="15"/>
  <c r="E14" i="15"/>
  <c r="E31" i="15"/>
  <c r="F14" i="15"/>
  <c r="G14" i="15"/>
  <c r="G31" i="15"/>
  <c r="D8" i="22"/>
  <c r="H14" i="15"/>
  <c r="I14" i="15"/>
  <c r="D4" i="22"/>
  <c r="J14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E26" i="15"/>
  <c r="K26" i="15"/>
  <c r="F26" i="15"/>
  <c r="G26" i="15"/>
  <c r="H26" i="15"/>
  <c r="I26" i="15"/>
  <c r="D5" i="22"/>
  <c r="J26" i="15"/>
  <c r="K27" i="15"/>
  <c r="K28" i="15"/>
  <c r="K30" i="15"/>
  <c r="J31" i="15"/>
  <c r="H31" i="15"/>
  <c r="F31" i="15"/>
  <c r="D7" i="22"/>
  <c r="K31" i="15"/>
  <c r="D9" i="22"/>
  <c r="I31" i="15"/>
  <c r="D3" i="22"/>
</calcChain>
</file>

<file path=xl/sharedStrings.xml><?xml version="1.0" encoding="utf-8"?>
<sst xmlns="http://schemas.openxmlformats.org/spreadsheetml/2006/main" count="167" uniqueCount="125">
  <si>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</si>
  <si>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</si>
  <si>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</si>
  <si>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</si>
  <si>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</si>
  <si>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</si>
  <si>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</si>
  <si>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</si>
  <si>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</si>
  <si>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</si>
  <si>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</si>
  <si>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</si>
  <si>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</si>
  <si>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</si>
  <si>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</si>
  <si>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</si>
  <si>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</si>
  <si>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</si>
  <si>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</si>
  <si>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Заяви про відновлення втраченого судового провадження</t>
  </si>
  <si>
    <t xml:space="preserve">УСЬОГО </t>
  </si>
  <si>
    <t>№ рядка</t>
  </si>
  <si>
    <t>кримінальне судочинство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</si>
  <si>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</si>
  <si>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</si>
  <si>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</si>
  <si>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понад 1 рік до 2 років</t>
  </si>
  <si>
    <t>фізичні особи</t>
  </si>
  <si>
    <t>юридичні особи</t>
  </si>
  <si>
    <t>Середня тривалість розгляду справи (днів)</t>
  </si>
  <si>
    <t>понад 6 місяців до 1 року</t>
  </si>
  <si>
    <t>осіб</t>
  </si>
  <si>
    <t>в т. ч.  не розгля-нутих понад 1 рік</t>
  </si>
  <si>
    <t>х</t>
  </si>
  <si>
    <t xml:space="preserve">Суб'єкти звернення 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</si>
  <si>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</si>
  <si>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</si>
  <si>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</si>
  <si>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</si>
  <si>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</si>
  <si>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</si>
  <si>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</si>
  <si>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</si>
  <si>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</si>
  <si>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Середня кількість справ та матеріалів, що перебували на розгляді в звітний період в розрахунку на одного суддю</t>
  </si>
  <si>
    <t>про адміністративні правопорушення</t>
  </si>
  <si>
    <t>цивільне судочинство</t>
  </si>
  <si>
    <t xml:space="preserve">(квартальна) </t>
  </si>
  <si>
    <t xml:space="preserve">до 5 числа після звітного періоду  </t>
  </si>
  <si>
    <t>Звіт апеляційних судів про розгляд судових справ</t>
  </si>
  <si>
    <t>Форма № 2 азс</t>
  </si>
  <si>
    <t xml:space="preserve">Кількість ухвал про визначення підсудності  </t>
  </si>
  <si>
    <t>Загальна кількість нерозглянутих справ, за якими особи тримаються під вартою і рахуються за судами понад 6 місяців</t>
  </si>
  <si>
    <t>справ</t>
  </si>
  <si>
    <t>скасовано</t>
  </si>
  <si>
    <t>вироків</t>
  </si>
  <si>
    <t>ухвал</t>
  </si>
  <si>
    <t>змінено</t>
  </si>
  <si>
    <t>Перебувало в провадженні  апеляційних скарг і матеріалів</t>
  </si>
  <si>
    <t>Розглянуто апеляційних скарг і матеріалів</t>
  </si>
  <si>
    <t>Залишок нерозглянутих апеляційних скарг і матеріалів на кінець звітного періоду</t>
  </si>
  <si>
    <t>вироки</t>
  </si>
  <si>
    <t>ухвали</t>
  </si>
  <si>
    <t>Апеляційна скарга на</t>
  </si>
  <si>
    <t>ухвали слідчих суддів</t>
  </si>
  <si>
    <t>ухвал слідчих суддів</t>
  </si>
  <si>
    <t>рішення</t>
  </si>
  <si>
    <t>судові накази</t>
  </si>
  <si>
    <t>Заяви про відновлення втрачених матеріалів кримінального провадження</t>
  </si>
  <si>
    <t>Апеляційні скарги у справах  про адміністративні правопорушення</t>
  </si>
  <si>
    <t>у т.ч.  державні органи</t>
  </si>
  <si>
    <t>залишено без змін</t>
  </si>
  <si>
    <t>рішень</t>
  </si>
  <si>
    <t>судових наказів</t>
  </si>
  <si>
    <t>За апеляційними скаргами</t>
  </si>
  <si>
    <t>За апеляційними скаргами постанову у справах про адміністративне правопорушення</t>
  </si>
  <si>
    <t xml:space="preserve">Справи, судове провадження в яких здійснювалось у режимі відеоконференції </t>
  </si>
  <si>
    <t xml:space="preserve">Справи, що надійшли з інших судів  та після скасування судового рішення </t>
  </si>
  <si>
    <t>Справи в порядку виконання судових рішень</t>
  </si>
  <si>
    <t>Не роглянуто справ на кінець звітного періоду (без урахування зупинених)</t>
  </si>
  <si>
    <t>Розділ 2.  Розгляд судових справ і матеріалів</t>
  </si>
  <si>
    <t>Розділ 3. Результативні показники розгляду справ</t>
  </si>
  <si>
    <t>Клопотання/подання про направлення кримінального провадження з одного суду до іншого в межах юрисдикції одного суду апеляційної інстанції (ст. 34 КПК)</t>
  </si>
  <si>
    <t xml:space="preserve">Кримінальне провадження направлено з одного суду до іншого в межах юрисдикції різних апеляційних судів </t>
  </si>
  <si>
    <t>Клопотання про надання дозволу на проведення негласної слідчої (розшукової) дії (ст. 248 КПК)</t>
  </si>
  <si>
    <t>апеляційні суди  – Державній судовій адміністрації України; копію – територіальному управлінню Державної судової адміністрації  України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</si>
  <si>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</si>
  <si>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</si>
  <si>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</si>
  <si>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</si>
  <si>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</si>
  <si>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</si>
  <si>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Справи і матеріали</t>
  </si>
  <si>
    <t>понад 2-х років до        3-х років включно</t>
  </si>
  <si>
    <t>від 09.03.2017 № 311</t>
  </si>
  <si>
    <t>Кількість осіб, звільнені з-під варти за результатами розгляду апеляційних скарг</t>
  </si>
  <si>
    <t>Справи про перегляд судових рішень за нововиявленими або виключними обставинами</t>
  </si>
  <si>
    <t>Заява про скасування рішення третейського суду</t>
  </si>
  <si>
    <t>Заява про скасування рішення міжнародного комерційного арбітражу</t>
  </si>
  <si>
    <t>Заява про визнання і надання дозволу на виконання рішення міжнародного комерційного арбітражу</t>
  </si>
  <si>
    <t>Заява про видачу виконавчого листа про примусове виконання рішення третейського суду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</si>
  <si>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</si>
  <si>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</si>
  <si>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</si>
  <si>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</si>
  <si>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</si>
  <si>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Розділ 1. Загальні показники здійснення правосуддя</t>
  </si>
  <si>
    <t>Заяви про відвід судді</t>
  </si>
  <si>
    <t>визначено наказом ДСА</t>
  </si>
  <si>
    <t>здійснювали правосуддя у звітному періоді</t>
  </si>
  <si>
    <t>2.1. Загальна тривалість перебування справ та матеріалів у суді (з графи 3 розділу 1)</t>
  </si>
  <si>
    <t>Кількість закінчених провадженням</t>
  </si>
  <si>
    <t>УСЬОГО (сума рядків 10, 22, 23, 25, 26)</t>
  </si>
  <si>
    <t>перше півріччя 2020 року</t>
  </si>
  <si>
    <t>Державна судова адміністрація України</t>
  </si>
  <si>
    <t>Справи, пов’язані із застосуванням законодавства про адміністративні правопорушення (неповага до суду ст. 185-3 КУпАП)</t>
  </si>
  <si>
    <t>За апеляційними скаргами (за кількістю осіб)</t>
  </si>
  <si>
    <t xml:space="preserve">Справи, розглянуті із фіксуванням судового процесу технічними засобами </t>
  </si>
  <si>
    <t>Поліщук А.П.</t>
  </si>
  <si>
    <t>Коваль Г.В.</t>
  </si>
  <si>
    <t>277-76-62</t>
  </si>
  <si>
    <t>koval@court.gov.ua</t>
  </si>
  <si>
    <t>9 липня 2020 року</t>
  </si>
  <si>
    <t>01601, м. Київ, вул. Липська 18/5</t>
  </si>
  <si>
    <t>Заступник начальника управління - начальник віділу судової статистики, діловодства та архіву суду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</si>
</sst>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1" formatCode="0.0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3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3" fillId="0" borderId="0"/>
    <xf numFmtId="0" fontId="5" fillId="0" borderId="0"/>
    <xf numFmtId="193" fontId="1" fillId="0" borderId="0" applyFont="0" applyFill="0" applyBorder="0" applyAlignment="0" applyProtection="0"/>
  </cellStyleXfs>
  <cellXfs count="256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2" fillId="0" borderId="0" xfId="0" applyFont="1" applyProtection="1"/>
    <xf numFmtId="0" fontId="8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2" fillId="0" borderId="0" xfId="0" applyNumberFormat="1" applyFont="1"/>
    <xf numFmtId="0" fontId="9" fillId="0" borderId="10" xfId="0" applyNumberFormat="1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vertical="center"/>
    </xf>
    <xf numFmtId="0" fontId="16" fillId="0" borderId="10" xfId="0" applyFont="1" applyFill="1" applyBorder="1" applyAlignment="1">
      <alignment horizontal="left" vertical="center" wrapText="1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/>
    <xf numFmtId="0" fontId="22" fillId="0" borderId="0" xfId="42" applyNumberFormat="1" applyFont="1" applyFill="1" applyBorder="1" applyAlignment="1" applyProtection="1">
      <alignment horizontal="right"/>
    </xf>
    <xf numFmtId="0" fontId="23" fillId="0" borderId="0" xfId="42" applyNumberFormat="1" applyFont="1" applyFill="1" applyBorder="1" applyAlignment="1" applyProtection="1">
      <alignment horizontal="center"/>
    </xf>
    <xf numFmtId="0" fontId="7" fillId="0" borderId="10" xfId="42" applyNumberFormat="1" applyFont="1" applyFill="1" applyBorder="1" applyAlignment="1" applyProtection="1">
      <alignment horizontal="center"/>
    </xf>
    <xf numFmtId="0" fontId="24" fillId="0" borderId="0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6" fillId="0" borderId="11" xfId="42" applyNumberFormat="1" applyFont="1" applyFill="1" applyBorder="1" applyAlignment="1" applyProtection="1"/>
    <xf numFmtId="0" fontId="2" fillId="0" borderId="12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/>
    <xf numFmtId="0" fontId="7" fillId="0" borderId="13" xfId="42" applyNumberFormat="1" applyFont="1" applyFill="1" applyBorder="1" applyAlignment="1" applyProtection="1"/>
    <xf numFmtId="0" fontId="7" fillId="0" borderId="14" xfId="42" applyNumberFormat="1" applyFont="1" applyFill="1" applyBorder="1" applyAlignment="1" applyProtection="1"/>
    <xf numFmtId="0" fontId="2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0" xfId="42" applyFont="1"/>
    <xf numFmtId="0" fontId="2" fillId="0" borderId="17" xfId="42" applyNumberFormat="1" applyFont="1" applyFill="1" applyBorder="1" applyAlignment="1" applyProtection="1"/>
    <xf numFmtId="0" fontId="2" fillId="0" borderId="18" xfId="42" applyNumberFormat="1" applyFont="1" applyFill="1" applyBorder="1" applyAlignment="1" applyProtection="1"/>
    <xf numFmtId="0" fontId="2" fillId="0" borderId="19" xfId="42" applyNumberFormat="1" applyFont="1" applyFill="1" applyBorder="1" applyAlignment="1" applyProtection="1"/>
    <xf numFmtId="0" fontId="2" fillId="0" borderId="14" xfId="42" applyNumberFormat="1" applyFont="1" applyFill="1" applyBorder="1" applyAlignment="1" applyProtection="1"/>
    <xf numFmtId="0" fontId="2" fillId="0" borderId="20" xfId="42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6" fillId="0" borderId="10" xfId="44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24" fillId="0" borderId="11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43" fillId="0" borderId="0" xfId="0" applyFont="1"/>
    <xf numFmtId="0" fontId="7" fillId="0" borderId="10" xfId="0" applyNumberFormat="1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4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42" applyFont="1" applyBorder="1"/>
    <xf numFmtId="0" fontId="6" fillId="0" borderId="22" xfId="44" applyNumberFormat="1" applyFont="1" applyFill="1" applyBorder="1" applyAlignment="1" applyProtection="1">
      <alignment horizontal="left" vertical="center" wrapText="1"/>
    </xf>
    <xf numFmtId="0" fontId="2" fillId="0" borderId="21" xfId="42" applyNumberFormat="1" applyFont="1" applyFill="1" applyBorder="1" applyAlignment="1" applyProtection="1"/>
    <xf numFmtId="0" fontId="2" fillId="0" borderId="11" xfId="42" applyFont="1" applyBorder="1"/>
    <xf numFmtId="0" fontId="24" fillId="0" borderId="13" xfId="42" applyNumberFormat="1" applyFont="1" applyFill="1" applyBorder="1" applyAlignment="1" applyProtection="1"/>
    <xf numFmtId="0" fontId="24" fillId="0" borderId="14" xfId="42" applyNumberFormat="1" applyFont="1" applyFill="1" applyBorder="1" applyAlignment="1" applyProtection="1"/>
    <xf numFmtId="0" fontId="2" fillId="0" borderId="12" xfId="42" applyFont="1" applyBorder="1"/>
    <xf numFmtId="0" fontId="2" fillId="0" borderId="17" xfId="42" applyFont="1" applyBorder="1"/>
    <xf numFmtId="0" fontId="15" fillId="0" borderId="0" xfId="0" applyFont="1" applyProtection="1"/>
    <xf numFmtId="49" fontId="49" fillId="0" borderId="10" xfId="43" applyNumberFormat="1" applyFont="1" applyFill="1" applyBorder="1" applyAlignment="1">
      <alignment horizontal="center" vertical="center" wrapText="1"/>
    </xf>
    <xf numFmtId="0" fontId="49" fillId="0" borderId="10" xfId="43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5" fillId="0" borderId="0" xfId="0" applyFont="1" applyAlignment="1"/>
    <xf numFmtId="0" fontId="2" fillId="0" borderId="0" xfId="0" applyFont="1" applyAlignment="1" applyProtection="1">
      <alignment vertical="top"/>
    </xf>
    <xf numFmtId="0" fontId="2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>
      <alignment vertical="top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3" fontId="47" fillId="0" borderId="10" xfId="0" applyNumberFormat="1" applyFont="1" applyBorder="1" applyAlignment="1">
      <alignment horizontal="right" vertical="center"/>
    </xf>
    <xf numFmtId="3" fontId="47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50" fillId="0" borderId="10" xfId="0" applyNumberFormat="1" applyFont="1" applyBorder="1" applyAlignment="1">
      <alignment horizontal="right" vertical="center" wrapText="1"/>
    </xf>
    <xf numFmtId="3" fontId="50" fillId="0" borderId="10" xfId="0" applyNumberFormat="1" applyFont="1" applyBorder="1" applyAlignment="1">
      <alignment horizontal="center" vertical="center" wrapText="1"/>
    </xf>
    <xf numFmtId="3" fontId="50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51" fillId="0" borderId="0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50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16" fillId="0" borderId="1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wrapText="1"/>
    </xf>
    <xf numFmtId="0" fontId="51" fillId="0" borderId="0" xfId="0" applyNumberFormat="1" applyFont="1"/>
    <xf numFmtId="211" fontId="2" fillId="0" borderId="10" xfId="0" applyNumberFormat="1" applyFont="1" applyFill="1" applyBorder="1" applyAlignment="1" applyProtection="1">
      <alignment horizontal="right" vertical="center" wrapText="1"/>
    </xf>
    <xf numFmtId="3" fontId="10" fillId="0" borderId="0" xfId="0" applyNumberFormat="1" applyFont="1"/>
    <xf numFmtId="3" fontId="8" fillId="0" borderId="0" xfId="0" applyNumberFormat="1" applyFont="1"/>
    <xf numFmtId="0" fontId="15" fillId="0" borderId="0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>
      <alignment horizontal="center"/>
    </xf>
    <xf numFmtId="0" fontId="7" fillId="0" borderId="23" xfId="42" applyNumberFormat="1" applyFont="1" applyFill="1" applyBorder="1" applyAlignment="1" applyProtection="1">
      <alignment horizontal="center"/>
    </xf>
    <xf numFmtId="0" fontId="7" fillId="0" borderId="24" xfId="42" applyNumberFormat="1" applyFont="1" applyFill="1" applyBorder="1" applyAlignment="1" applyProtection="1">
      <alignment horizontal="center"/>
    </xf>
    <xf numFmtId="0" fontId="7" fillId="0" borderId="22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6" fillId="0" borderId="12" xfId="42" applyNumberFormat="1" applyFont="1" applyFill="1" applyBorder="1" applyAlignment="1" applyProtection="1">
      <alignment horizontal="left" wrapText="1"/>
    </xf>
    <xf numFmtId="0" fontId="16" fillId="0" borderId="0" xfId="42" applyNumberFormat="1" applyFont="1" applyFill="1" applyBorder="1" applyAlignment="1" applyProtection="1">
      <alignment horizontal="left" wrapText="1"/>
    </xf>
    <xf numFmtId="0" fontId="16" fillId="0" borderId="17" xfId="42" applyNumberFormat="1" applyFont="1" applyFill="1" applyBorder="1" applyAlignment="1" applyProtection="1">
      <alignment horizontal="left" wrapText="1"/>
    </xf>
    <xf numFmtId="0" fontId="2" fillId="0" borderId="0" xfId="42" applyNumberFormat="1" applyFont="1" applyFill="1" applyBorder="1" applyAlignment="1" applyProtection="1">
      <alignment horizontal="left" vertical="top" wrapText="1"/>
    </xf>
    <xf numFmtId="0" fontId="2" fillId="0" borderId="17" xfId="42" applyNumberFormat="1" applyFont="1" applyFill="1" applyBorder="1" applyAlignment="1" applyProtection="1">
      <alignment horizontal="left" vertical="top" wrapText="1"/>
    </xf>
    <xf numFmtId="0" fontId="2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16" fillId="0" borderId="11" xfId="42" applyNumberFormat="1" applyFont="1" applyFill="1" applyBorder="1" applyAlignment="1" applyProtection="1">
      <alignment horizontal="center" wrapText="1"/>
    </xf>
    <xf numFmtId="0" fontId="2" fillId="0" borderId="18" xfId="42" applyNumberFormat="1" applyFont="1" applyFill="1" applyBorder="1" applyAlignment="1" applyProtection="1">
      <alignment horizontal="center" wrapText="1"/>
    </xf>
    <xf numFmtId="0" fontId="2" fillId="0" borderId="15" xfId="42" applyNumberFormat="1" applyFont="1" applyFill="1" applyBorder="1" applyAlignment="1" applyProtection="1">
      <alignment horizontal="center"/>
    </xf>
    <xf numFmtId="0" fontId="2" fillId="0" borderId="16" xfId="42" applyNumberFormat="1" applyFont="1" applyFill="1" applyBorder="1" applyAlignment="1" applyProtection="1">
      <alignment horizontal="center"/>
    </xf>
    <xf numFmtId="0" fontId="2" fillId="0" borderId="0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0" xfId="42" applyNumberFormat="1" applyFont="1" applyFill="1" applyBorder="1" applyAlignment="1" applyProtection="1">
      <alignment horizontal="center" vertical="center"/>
    </xf>
    <xf numFmtId="0" fontId="23" fillId="0" borderId="12" xfId="42" applyNumberFormat="1" applyFont="1" applyFill="1" applyBorder="1" applyAlignment="1" applyProtection="1">
      <alignment horizontal="center"/>
    </xf>
    <xf numFmtId="0" fontId="23" fillId="0" borderId="0" xfId="42" applyNumberFormat="1" applyFont="1" applyFill="1" applyBorder="1" applyAlignment="1" applyProtection="1">
      <alignment horizontal="center"/>
    </xf>
    <xf numFmtId="0" fontId="23" fillId="0" borderId="17" xfId="42" applyNumberFormat="1" applyFont="1" applyFill="1" applyBorder="1" applyAlignment="1" applyProtection="1">
      <alignment horizontal="center"/>
    </xf>
    <xf numFmtId="0" fontId="2" fillId="0" borderId="12" xfId="42" applyNumberFormat="1" applyFont="1" applyFill="1" applyBorder="1" applyAlignment="1" applyProtection="1"/>
    <xf numFmtId="0" fontId="2" fillId="0" borderId="0" xfId="42" applyFont="1" applyBorder="1"/>
    <xf numFmtId="0" fontId="2" fillId="0" borderId="1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7" fillId="0" borderId="21" xfId="44" applyNumberFormat="1" applyFont="1" applyFill="1" applyBorder="1" applyAlignment="1" applyProtection="1">
      <alignment horizontal="center" vertical="center" textRotation="90" wrapText="1"/>
    </xf>
    <xf numFmtId="0" fontId="7" fillId="0" borderId="11" xfId="44" applyNumberFormat="1" applyFont="1" applyFill="1" applyBorder="1" applyAlignment="1" applyProtection="1">
      <alignment horizontal="center" vertical="center" textRotation="90" wrapText="1"/>
    </xf>
    <xf numFmtId="0" fontId="7" fillId="0" borderId="19" xfId="44" applyNumberFormat="1" applyFont="1" applyFill="1" applyBorder="1" applyAlignment="1" applyProtection="1">
      <alignment horizontal="center" vertical="center" textRotation="90" wrapText="1"/>
    </xf>
    <xf numFmtId="0" fontId="44" fillId="0" borderId="23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7" fillId="0" borderId="23" xfId="44" applyNumberFormat="1" applyFont="1" applyFill="1" applyBorder="1" applyAlignment="1" applyProtection="1">
      <alignment horizontal="left" vertical="center" wrapText="1"/>
    </xf>
    <xf numFmtId="0" fontId="7" fillId="0" borderId="22" xfId="44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52" fillId="0" borderId="21" xfId="0" applyNumberFormat="1" applyFont="1" applyBorder="1" applyAlignment="1">
      <alignment horizontal="center" vertical="center" textRotation="90"/>
    </xf>
    <xf numFmtId="0" fontId="52" fillId="0" borderId="11" xfId="0" applyNumberFormat="1" applyFont="1" applyBorder="1" applyAlignment="1">
      <alignment horizontal="center" vertical="center" textRotation="90"/>
    </xf>
    <xf numFmtId="0" fontId="52" fillId="0" borderId="19" xfId="0" applyNumberFormat="1" applyFont="1" applyBorder="1" applyAlignment="1">
      <alignment horizontal="center" vertical="center" textRotation="90"/>
    </xf>
    <xf numFmtId="0" fontId="46" fillId="0" borderId="21" xfId="0" applyNumberFormat="1" applyFont="1" applyFill="1" applyBorder="1" applyAlignment="1" applyProtection="1">
      <alignment horizontal="center" vertical="center" textRotation="90" wrapText="1"/>
    </xf>
    <xf numFmtId="0" fontId="46" fillId="0" borderId="11" xfId="0" applyNumberFormat="1" applyFont="1" applyFill="1" applyBorder="1" applyAlignment="1" applyProtection="1">
      <alignment horizontal="center" vertical="center" textRotation="90" wrapText="1"/>
    </xf>
    <xf numFmtId="0" fontId="46" fillId="0" borderId="19" xfId="0" applyNumberFormat="1" applyFont="1" applyFill="1" applyBorder="1" applyAlignment="1" applyProtection="1">
      <alignment horizontal="center" vertical="center" textRotation="90" wrapText="1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44" fillId="0" borderId="23" xfId="0" applyFont="1" applyFill="1" applyBorder="1" applyAlignment="1">
      <alignment horizontal="left" vertical="center" wrapText="1"/>
    </xf>
    <xf numFmtId="0" fontId="44" fillId="0" borderId="22" xfId="0" applyFont="1" applyFill="1" applyBorder="1" applyAlignment="1">
      <alignment horizontal="left" vertical="center" wrapText="1"/>
    </xf>
    <xf numFmtId="0" fontId="53" fillId="0" borderId="23" xfId="0" applyNumberFormat="1" applyFont="1" applyBorder="1" applyAlignment="1">
      <alignment horizontal="left" vertical="center" wrapText="1"/>
    </xf>
    <xf numFmtId="0" fontId="53" fillId="0" borderId="24" xfId="0" applyNumberFormat="1" applyFont="1" applyBorder="1" applyAlignment="1">
      <alignment horizontal="left" vertical="center" wrapText="1"/>
    </xf>
    <xf numFmtId="0" fontId="53" fillId="0" borderId="22" xfId="0" applyNumberFormat="1" applyFont="1" applyBorder="1" applyAlignment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center" vertical="center" textRotation="90"/>
    </xf>
    <xf numFmtId="0" fontId="7" fillId="0" borderId="11" xfId="0" applyNumberFormat="1" applyFont="1" applyFill="1" applyBorder="1" applyAlignment="1" applyProtection="1">
      <alignment horizontal="center" vertical="center" textRotation="90"/>
    </xf>
    <xf numFmtId="0" fontId="7" fillId="0" borderId="19" xfId="0" applyNumberFormat="1" applyFont="1" applyFill="1" applyBorder="1" applyAlignment="1" applyProtection="1">
      <alignment horizontal="center" vertical="center" textRotation="90"/>
    </xf>
    <xf numFmtId="0" fontId="54" fillId="0" borderId="23" xfId="0" applyNumberFormat="1" applyFont="1" applyBorder="1" applyAlignment="1">
      <alignment horizontal="left" vertical="center" wrapText="1"/>
    </xf>
    <xf numFmtId="0" fontId="54" fillId="0" borderId="24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52" fillId="0" borderId="23" xfId="0" applyNumberFormat="1" applyFont="1" applyBorder="1" applyAlignment="1">
      <alignment horizontal="left" vertical="center" wrapText="1"/>
    </xf>
    <xf numFmtId="0" fontId="52" fillId="0" borderId="24" xfId="0" applyNumberFormat="1" applyFont="1" applyBorder="1" applyAlignment="1">
      <alignment horizontal="left" vertical="center" wrapText="1"/>
    </xf>
    <xf numFmtId="0" fontId="52" fillId="0" borderId="22" xfId="0" applyNumberFormat="1" applyFont="1" applyBorder="1" applyAlignment="1">
      <alignment horizontal="left" vertical="center" wrapText="1"/>
    </xf>
    <xf numFmtId="0" fontId="17" fillId="0" borderId="23" xfId="0" applyNumberFormat="1" applyFont="1" applyFill="1" applyBorder="1" applyAlignment="1" applyProtection="1">
      <alignment horizontal="center" vertical="center" wrapText="1"/>
    </xf>
    <xf numFmtId="0" fontId="17" fillId="0" borderId="24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17" fillId="0" borderId="22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textRotation="90" wrapText="1"/>
    </xf>
    <xf numFmtId="0" fontId="2" fillId="0" borderId="19" xfId="0" applyNumberFormat="1" applyFont="1" applyFill="1" applyBorder="1" applyAlignment="1" applyProtection="1">
      <alignment horizontal="center" vertical="center" textRotation="90" wrapText="1"/>
    </xf>
    <xf numFmtId="0" fontId="17" fillId="0" borderId="14" xfId="44" applyNumberFormat="1" applyFont="1" applyBorder="1" applyAlignment="1">
      <alignment horizontal="center" vertical="center" wrapText="1"/>
    </xf>
    <xf numFmtId="0" fontId="17" fillId="0" borderId="20" xfId="44" applyNumberFormat="1" applyFont="1" applyBorder="1" applyAlignment="1">
      <alignment horizontal="center" vertical="center" wrapText="1"/>
    </xf>
    <xf numFmtId="0" fontId="17" fillId="0" borderId="15" xfId="44" applyNumberFormat="1" applyFont="1" applyBorder="1" applyAlignment="1">
      <alignment horizontal="center" vertical="center" wrapText="1"/>
    </xf>
    <xf numFmtId="0" fontId="17" fillId="0" borderId="16" xfId="44" applyNumberFormat="1" applyFont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44" fillId="0" borderId="2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3" xfId="0" applyNumberFormat="1" applyFont="1" applyFill="1" applyBorder="1" applyAlignment="1" applyProtection="1">
      <alignment horizontal="left" vertical="center" wrapText="1"/>
    </xf>
    <xf numFmtId="0" fontId="2" fillId="0" borderId="24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 applyProtection="1">
      <alignment horizontal="left" vertical="center" wrapText="1"/>
    </xf>
    <xf numFmtId="0" fontId="20" fillId="0" borderId="24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10" fillId="0" borderId="23" xfId="42" applyNumberFormat="1" applyFont="1" applyFill="1" applyBorder="1" applyAlignment="1" applyProtection="1">
      <alignment horizontal="left" vertical="center" wrapText="1"/>
    </xf>
    <xf numFmtId="0" fontId="10" fillId="0" borderId="24" xfId="42" applyNumberFormat="1" applyFont="1" applyFill="1" applyBorder="1" applyAlignment="1" applyProtection="1">
      <alignment horizontal="left" vertical="center" wrapText="1"/>
    </xf>
    <xf numFmtId="0" fontId="10" fillId="0" borderId="22" xfId="42" applyNumberFormat="1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center" vertical="center" textRotation="90" wrapText="1"/>
    </xf>
    <xf numFmtId="0" fontId="7" fillId="0" borderId="11" xfId="0" applyFont="1" applyFill="1" applyBorder="1" applyAlignment="1" applyProtection="1">
      <alignment horizontal="center" vertical="center" textRotation="90" wrapText="1"/>
    </xf>
    <xf numFmtId="0" fontId="19" fillId="0" borderId="15" xfId="0" applyFont="1" applyFill="1" applyBorder="1" applyAlignment="1" applyProtection="1">
      <alignment horizontal="left"/>
    </xf>
    <xf numFmtId="0" fontId="7" fillId="0" borderId="21" xfId="0" applyFont="1" applyBorder="1" applyAlignment="1" applyProtection="1">
      <alignment horizontal="center" vertical="center" textRotation="90" wrapText="1"/>
    </xf>
    <xf numFmtId="0" fontId="7" fillId="0" borderId="11" xfId="0" applyFont="1" applyBorder="1" applyAlignment="1" applyProtection="1">
      <alignment horizontal="center" vertical="center" textRotation="90" wrapText="1"/>
    </xf>
    <xf numFmtId="0" fontId="7" fillId="0" borderId="24" xfId="0" applyNumberFormat="1" applyFont="1" applyFill="1" applyBorder="1" applyAlignment="1" applyProtection="1">
      <alignment horizontal="left" vertical="center" wrapText="1"/>
    </xf>
    <xf numFmtId="0" fontId="2" fillId="0" borderId="23" xfId="42" applyNumberFormat="1" applyFont="1" applyFill="1" applyBorder="1" applyAlignment="1" applyProtection="1">
      <alignment horizontal="left" vertical="center" wrapText="1"/>
    </xf>
    <xf numFmtId="0" fontId="2" fillId="0" borderId="24" xfId="42" applyNumberFormat="1" applyFont="1" applyFill="1" applyBorder="1" applyAlignment="1" applyProtection="1">
      <alignment horizontal="left" vertical="center" wrapText="1"/>
    </xf>
    <xf numFmtId="0" fontId="2" fillId="0" borderId="22" xfId="42" applyNumberFormat="1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7" fillId="0" borderId="23" xfId="0" applyFont="1" applyFill="1" applyBorder="1" applyAlignment="1">
      <alignment horizontal="left" vertical="center" wrapText="1"/>
    </xf>
    <xf numFmtId="0" fontId="47" fillId="0" borderId="24" xfId="0" applyFont="1" applyFill="1" applyBorder="1" applyAlignment="1">
      <alignment horizontal="left" vertical="center" wrapText="1"/>
    </xf>
    <xf numFmtId="0" fontId="47" fillId="0" borderId="22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8" fillId="0" borderId="13" xfId="43" applyNumberFormat="1" applyFont="1" applyFill="1" applyBorder="1" applyAlignment="1">
      <alignment horizontal="center" vertical="center" wrapText="1"/>
    </xf>
    <xf numFmtId="49" fontId="48" fillId="0" borderId="14" xfId="43" applyNumberFormat="1" applyFont="1" applyFill="1" applyBorder="1" applyAlignment="1">
      <alignment horizontal="center" vertical="center" wrapText="1"/>
    </xf>
    <xf numFmtId="49" fontId="48" fillId="0" borderId="20" xfId="43" applyNumberFormat="1" applyFont="1" applyFill="1" applyBorder="1" applyAlignment="1">
      <alignment horizontal="center" vertical="center" wrapText="1"/>
    </xf>
    <xf numFmtId="49" fontId="48" fillId="0" borderId="18" xfId="43" applyNumberFormat="1" applyFont="1" applyFill="1" applyBorder="1" applyAlignment="1">
      <alignment horizontal="center" vertical="center" wrapText="1"/>
    </xf>
    <xf numFmtId="49" fontId="48" fillId="0" borderId="15" xfId="43" applyNumberFormat="1" applyFont="1" applyFill="1" applyBorder="1" applyAlignment="1">
      <alignment horizontal="center" vertical="center" wrapText="1"/>
    </xf>
    <xf numFmtId="49" fontId="48" fillId="0" borderId="16" xfId="43" applyNumberFormat="1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7" fillId="0" borderId="10" xfId="0" applyFont="1" applyBorder="1" applyAlignment="1" applyProtection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left" wrapText="1"/>
    </xf>
    <xf numFmtId="0" fontId="6" fillId="0" borderId="0" xfId="0" applyFont="1" applyBorder="1" applyAlignment="1">
      <alignment horizontal="left" vertical="top" wrapText="1"/>
    </xf>
    <xf numFmtId="49" fontId="7" fillId="0" borderId="15" xfId="0" applyNumberFormat="1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/>
    </xf>
    <xf numFmtId="0" fontId="2" fillId="0" borderId="15" xfId="0" applyFont="1" applyBorder="1" applyAlignment="1" applyProtection="1">
      <alignment horizontal="left" wrapText="1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center" wrapText="1" indent="2"/>
    </xf>
    <xf numFmtId="0" fontId="7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left" vertical="center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 2" xfId="42"/>
    <cellStyle name="Обычный_Шаблон формы 1 (исправления на 2003)" xfId="43"/>
    <cellStyle name="Финансовый [0]" xfId="44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="115" zoomScaleNormal="115" zoomScaleSheetLayoutView="130" workbookViewId="0">
      <selection activeCell="D38" sqref="D38:H39"/>
    </sheetView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8.85546875" style="28" customWidth="1"/>
    <col min="5" max="5" width="16" style="28" customWidth="1"/>
    <col min="6" max="6" width="14.85546875" style="28" customWidth="1"/>
    <col min="7" max="7" width="11" style="28" customWidth="1"/>
    <col min="8" max="8" width="15.5703125" style="28" customWidth="1"/>
    <col min="9" max="16384" width="9.140625" style="28"/>
  </cols>
  <sheetData>
    <row r="1" spans="1:8" ht="12.95" customHeight="1" x14ac:dyDescent="0.2">
      <c r="E1" s="14" t="s">
        <v>7</v>
      </c>
    </row>
    <row r="3" spans="1:8" ht="15.75" customHeight="1" x14ac:dyDescent="0.25">
      <c r="B3" s="96" t="s">
        <v>49</v>
      </c>
      <c r="C3" s="96"/>
      <c r="D3" s="96"/>
      <c r="E3" s="96"/>
      <c r="F3" s="96"/>
      <c r="G3" s="96"/>
      <c r="H3" s="96"/>
    </row>
    <row r="4" spans="1:8" ht="14.25" customHeight="1" x14ac:dyDescent="0.25">
      <c r="B4" s="96"/>
      <c r="C4" s="96"/>
      <c r="D4" s="96"/>
      <c r="E4" s="96"/>
      <c r="F4" s="96"/>
      <c r="G4" s="96"/>
      <c r="H4" s="96"/>
    </row>
    <row r="5" spans="1:8" ht="18.95" customHeight="1" x14ac:dyDescent="0.3">
      <c r="B5" s="97" t="s">
        <v>113</v>
      </c>
      <c r="C5" s="97"/>
      <c r="D5" s="97"/>
      <c r="E5" s="97"/>
      <c r="F5" s="97"/>
      <c r="G5" s="97"/>
      <c r="H5" s="97"/>
    </row>
    <row r="6" spans="1:8" ht="18.95" customHeight="1" x14ac:dyDescent="0.3">
      <c r="B6" s="15"/>
      <c r="C6" s="97"/>
      <c r="D6" s="97"/>
      <c r="E6" s="97"/>
      <c r="F6" s="97"/>
      <c r="G6" s="97"/>
      <c r="H6" s="15"/>
    </row>
    <row r="7" spans="1:8" x14ac:dyDescent="0.2">
      <c r="E7" s="17" t="s">
        <v>8</v>
      </c>
    </row>
    <row r="8" spans="1:8" ht="18.95" customHeight="1" x14ac:dyDescent="0.3">
      <c r="D8" s="16"/>
      <c r="F8" s="15"/>
      <c r="G8" s="15"/>
      <c r="H8" s="15"/>
    </row>
    <row r="9" spans="1:8" ht="12.95" customHeight="1" x14ac:dyDescent="0.2">
      <c r="E9" s="17"/>
      <c r="F9" s="23"/>
      <c r="G9" s="23"/>
      <c r="H9" s="23"/>
    </row>
    <row r="10" spans="1:8" ht="12.95" customHeight="1" x14ac:dyDescent="0.2">
      <c r="E10" s="17"/>
      <c r="F10" s="23"/>
      <c r="G10" s="23"/>
      <c r="H10" s="23"/>
    </row>
    <row r="11" spans="1:8" ht="12.95" customHeight="1" x14ac:dyDescent="0.2">
      <c r="B11" s="26"/>
      <c r="C11" s="26"/>
      <c r="D11" s="26"/>
      <c r="E11" s="26"/>
    </row>
    <row r="12" spans="1:8" ht="12.95" customHeight="1" x14ac:dyDescent="0.2">
      <c r="A12" s="29"/>
      <c r="B12" s="98" t="s">
        <v>9</v>
      </c>
      <c r="C12" s="99"/>
      <c r="D12" s="100"/>
      <c r="E12" s="18" t="s">
        <v>10</v>
      </c>
      <c r="F12" s="22"/>
      <c r="G12" s="14" t="s">
        <v>50</v>
      </c>
    </row>
    <row r="13" spans="1:8" ht="12.95" customHeight="1" x14ac:dyDescent="0.2">
      <c r="A13" s="29"/>
      <c r="B13" s="59"/>
      <c r="C13" s="60"/>
      <c r="D13" s="33"/>
      <c r="E13" s="57"/>
      <c r="F13" s="23"/>
      <c r="G13" s="19" t="s">
        <v>47</v>
      </c>
    </row>
    <row r="14" spans="1:8" ht="37.5" customHeight="1" x14ac:dyDescent="0.2">
      <c r="A14" s="29"/>
      <c r="B14" s="102" t="s">
        <v>85</v>
      </c>
      <c r="C14" s="103"/>
      <c r="D14" s="104"/>
      <c r="E14" s="109" t="s">
        <v>48</v>
      </c>
      <c r="F14" s="23"/>
      <c r="G14" s="19"/>
    </row>
    <row r="15" spans="1:8" ht="12.75" customHeight="1" x14ac:dyDescent="0.2">
      <c r="A15" s="29"/>
      <c r="B15" s="102"/>
      <c r="C15" s="103"/>
      <c r="D15" s="104"/>
      <c r="E15" s="109"/>
      <c r="G15" s="20" t="s">
        <v>11</v>
      </c>
    </row>
    <row r="16" spans="1:8" ht="12.75" customHeight="1" x14ac:dyDescent="0.2">
      <c r="A16" s="29"/>
      <c r="B16" s="102"/>
      <c r="C16" s="103"/>
      <c r="D16" s="104"/>
      <c r="E16" s="109"/>
      <c r="F16" s="101" t="s">
        <v>12</v>
      </c>
      <c r="G16" s="101"/>
      <c r="H16" s="101"/>
    </row>
    <row r="17" spans="1:8" ht="12.75" customHeight="1" x14ac:dyDescent="0.2">
      <c r="A17" s="29"/>
      <c r="B17" s="102"/>
      <c r="C17" s="103"/>
      <c r="D17" s="104"/>
      <c r="E17" s="109"/>
      <c r="F17" s="113" t="s">
        <v>94</v>
      </c>
      <c r="G17" s="114"/>
      <c r="H17" s="114"/>
    </row>
    <row r="18" spans="1:8" ht="24.75" customHeight="1" x14ac:dyDescent="0.2">
      <c r="A18" s="29"/>
      <c r="B18" s="61"/>
      <c r="C18" s="55"/>
      <c r="D18" s="62"/>
      <c r="E18" s="58"/>
    </row>
    <row r="19" spans="1:8" ht="12.75" customHeight="1" x14ac:dyDescent="0.2">
      <c r="A19" s="29"/>
      <c r="B19" s="102"/>
      <c r="C19" s="103"/>
      <c r="D19" s="104"/>
      <c r="E19" s="109"/>
      <c r="F19" s="115"/>
      <c r="G19" s="115"/>
      <c r="H19" s="115"/>
    </row>
    <row r="20" spans="1:8" ht="12.95" customHeight="1" x14ac:dyDescent="0.2">
      <c r="A20" s="29"/>
      <c r="B20" s="102"/>
      <c r="C20" s="103"/>
      <c r="D20" s="104"/>
      <c r="E20" s="109"/>
      <c r="F20" s="101"/>
      <c r="G20" s="101"/>
      <c r="H20" s="101"/>
    </row>
    <row r="21" spans="1:8" ht="12.95" customHeight="1" x14ac:dyDescent="0.2">
      <c r="A21" s="29"/>
      <c r="B21" s="102"/>
      <c r="C21" s="103"/>
      <c r="D21" s="104"/>
      <c r="E21" s="109"/>
      <c r="F21" s="101"/>
      <c r="G21" s="101"/>
      <c r="H21" s="101"/>
    </row>
    <row r="22" spans="1:8" ht="12.75" customHeight="1" x14ac:dyDescent="0.2">
      <c r="A22" s="29"/>
      <c r="B22" s="102"/>
      <c r="C22" s="103"/>
      <c r="D22" s="104"/>
      <c r="E22" s="109"/>
      <c r="F22" s="23"/>
      <c r="G22" s="23"/>
      <c r="H22" s="23"/>
    </row>
    <row r="23" spans="1:8" ht="12.95" customHeight="1" x14ac:dyDescent="0.2">
      <c r="A23" s="29"/>
      <c r="B23" s="22"/>
      <c r="C23" s="23"/>
      <c r="D23" s="29"/>
      <c r="E23" s="21"/>
    </row>
    <row r="24" spans="1:8" ht="12.95" customHeight="1" x14ac:dyDescent="0.2">
      <c r="A24" s="29"/>
      <c r="B24" s="22"/>
      <c r="C24" s="23"/>
      <c r="D24" s="29"/>
      <c r="E24" s="21"/>
      <c r="F24" s="23"/>
      <c r="G24" s="20"/>
    </row>
    <row r="25" spans="1:8" ht="12.95" customHeight="1" x14ac:dyDescent="0.2">
      <c r="A25" s="29"/>
      <c r="B25" s="30"/>
      <c r="C25" s="26"/>
      <c r="D25" s="27"/>
      <c r="E25" s="31"/>
      <c r="F25" s="23"/>
    </row>
    <row r="26" spans="1:8" ht="12.95" customHeight="1" x14ac:dyDescent="0.2">
      <c r="B26" s="32"/>
      <c r="C26" s="32"/>
      <c r="D26" s="32"/>
      <c r="E26" s="32"/>
    </row>
    <row r="27" spans="1:8" ht="12.95" customHeight="1" x14ac:dyDescent="0.2">
      <c r="B27" s="23"/>
      <c r="C27" s="23"/>
      <c r="D27" s="23"/>
      <c r="E27" s="23"/>
    </row>
    <row r="28" spans="1:8" ht="12.95" customHeight="1" x14ac:dyDescent="0.2">
      <c r="B28" s="23"/>
      <c r="C28" s="23"/>
      <c r="D28" s="23"/>
      <c r="E28" s="23"/>
    </row>
    <row r="29" spans="1:8" ht="12.95" customHeight="1" x14ac:dyDescent="0.2">
      <c r="B29" s="23"/>
      <c r="C29" s="23"/>
      <c r="D29" s="23"/>
      <c r="E29" s="23"/>
    </row>
    <row r="30" spans="1:8" ht="12.95" customHeight="1" x14ac:dyDescent="0.2">
      <c r="B30" s="23"/>
      <c r="C30" s="23"/>
      <c r="D30" s="23"/>
      <c r="E30" s="23"/>
    </row>
    <row r="31" spans="1:8" ht="12.95" customHeight="1" x14ac:dyDescent="0.2">
      <c r="B31" s="23"/>
      <c r="C31" s="23"/>
      <c r="D31" s="23"/>
      <c r="E31" s="23"/>
    </row>
    <row r="33" spans="1:9" ht="12.95" customHeight="1" x14ac:dyDescent="0.2">
      <c r="B33" s="26"/>
      <c r="C33" s="26"/>
      <c r="D33" s="26"/>
      <c r="E33" s="26"/>
      <c r="F33" s="26"/>
      <c r="G33" s="26"/>
      <c r="H33" s="26"/>
    </row>
    <row r="34" spans="1:9" ht="12.95" customHeight="1" x14ac:dyDescent="0.2">
      <c r="A34" s="29"/>
      <c r="B34" s="24" t="s">
        <v>13</v>
      </c>
      <c r="C34" s="25"/>
      <c r="D34" s="32"/>
      <c r="E34" s="32"/>
      <c r="F34" s="32"/>
      <c r="G34" s="32"/>
      <c r="H34" s="33"/>
      <c r="I34" s="23"/>
    </row>
    <row r="35" spans="1:9" ht="12.95" customHeight="1" x14ac:dyDescent="0.2">
      <c r="A35" s="29"/>
      <c r="B35" s="22"/>
      <c r="C35" s="23"/>
      <c r="D35" s="23"/>
      <c r="E35" s="23"/>
      <c r="F35" s="23"/>
      <c r="G35" s="23"/>
      <c r="H35" s="29"/>
      <c r="I35" s="23"/>
    </row>
    <row r="36" spans="1:9" ht="12.95" customHeight="1" x14ac:dyDescent="0.2">
      <c r="A36" s="29"/>
      <c r="B36" s="119" t="s">
        <v>14</v>
      </c>
      <c r="C36" s="120"/>
      <c r="D36" s="107" t="s">
        <v>114</v>
      </c>
      <c r="E36" s="107"/>
      <c r="F36" s="107"/>
      <c r="G36" s="107"/>
      <c r="H36" s="108"/>
      <c r="I36" s="23"/>
    </row>
    <row r="37" spans="1:9" ht="12.95" customHeight="1" x14ac:dyDescent="0.2">
      <c r="A37" s="29"/>
      <c r="B37" s="22"/>
      <c r="C37" s="23"/>
      <c r="D37" s="32"/>
      <c r="E37" s="32"/>
      <c r="F37" s="32"/>
      <c r="G37" s="32"/>
      <c r="H37" s="33"/>
      <c r="I37" s="23"/>
    </row>
    <row r="38" spans="1:9" ht="12.95" customHeight="1" x14ac:dyDescent="0.2">
      <c r="A38" s="29"/>
      <c r="B38" s="22" t="s">
        <v>15</v>
      </c>
      <c r="C38" s="23"/>
      <c r="D38" s="105" t="s">
        <v>123</v>
      </c>
      <c r="E38" s="105"/>
      <c r="F38" s="105"/>
      <c r="G38" s="105"/>
      <c r="H38" s="106"/>
      <c r="I38" s="23"/>
    </row>
    <row r="39" spans="1:9" ht="12.95" customHeight="1" x14ac:dyDescent="0.2">
      <c r="A39" s="29"/>
      <c r="B39" s="22"/>
      <c r="C39" s="23"/>
      <c r="D39" s="105"/>
      <c r="E39" s="105"/>
      <c r="F39" s="105"/>
      <c r="G39" s="105"/>
      <c r="H39" s="106"/>
      <c r="I39" s="23"/>
    </row>
    <row r="40" spans="1:9" ht="12.95" customHeight="1" x14ac:dyDescent="0.2">
      <c r="A40" s="29"/>
      <c r="B40" s="121"/>
      <c r="C40" s="122"/>
      <c r="D40" s="122"/>
      <c r="E40" s="122"/>
      <c r="F40" s="122"/>
      <c r="G40" s="122"/>
      <c r="H40" s="123"/>
    </row>
    <row r="41" spans="1:9" ht="12.75" customHeight="1" x14ac:dyDescent="0.2">
      <c r="A41" s="29"/>
      <c r="B41" s="116" t="s">
        <v>16</v>
      </c>
      <c r="C41" s="117"/>
      <c r="D41" s="117"/>
      <c r="E41" s="117"/>
      <c r="F41" s="117"/>
      <c r="G41" s="117"/>
      <c r="H41" s="118"/>
    </row>
    <row r="42" spans="1:9" ht="12.95" customHeight="1" x14ac:dyDescent="0.2">
      <c r="A42" s="29"/>
      <c r="B42" s="22"/>
      <c r="C42" s="23"/>
      <c r="D42" s="23"/>
      <c r="E42" s="23"/>
      <c r="F42" s="23"/>
      <c r="G42" s="23"/>
      <c r="H42" s="29"/>
      <c r="I42" s="23"/>
    </row>
    <row r="43" spans="1:9" ht="12.95" customHeight="1" x14ac:dyDescent="0.2">
      <c r="A43" s="29"/>
      <c r="B43" s="110"/>
      <c r="C43" s="111"/>
      <c r="D43" s="111"/>
      <c r="E43" s="111"/>
      <c r="F43" s="111"/>
      <c r="G43" s="111"/>
      <c r="H43" s="112"/>
      <c r="I43" s="23"/>
    </row>
    <row r="44" spans="1:9" ht="12.95" customHeight="1" x14ac:dyDescent="0.2">
      <c r="A44" s="29"/>
      <c r="B44" s="116" t="s">
        <v>17</v>
      </c>
      <c r="C44" s="117"/>
      <c r="D44" s="117"/>
      <c r="E44" s="117"/>
      <c r="F44" s="117"/>
      <c r="G44" s="117"/>
      <c r="H44" s="118"/>
      <c r="I44" s="23"/>
    </row>
    <row r="45" spans="1:9" ht="12.95" customHeight="1" x14ac:dyDescent="0.2">
      <c r="A45" s="29"/>
      <c r="B45" s="30"/>
      <c r="C45" s="26"/>
      <c r="D45" s="26"/>
      <c r="E45" s="26"/>
      <c r="F45" s="26"/>
      <c r="G45" s="26"/>
      <c r="H45" s="27"/>
      <c r="I45" s="23"/>
    </row>
    <row r="46" spans="1:9" ht="12.95" customHeight="1" x14ac:dyDescent="0.2">
      <c r="B46" s="32"/>
      <c r="C46" s="32"/>
      <c r="D46" s="32"/>
      <c r="E46" s="32"/>
      <c r="F46" s="32"/>
      <c r="G46" s="32"/>
      <c r="H46" s="32"/>
    </row>
  </sheetData>
  <mergeCells count="21">
    <mergeCell ref="B44:H44"/>
    <mergeCell ref="B36:C36"/>
    <mergeCell ref="B40:H40"/>
    <mergeCell ref="B41:H41"/>
    <mergeCell ref="B19:D22"/>
    <mergeCell ref="D38:H39"/>
    <mergeCell ref="D36:H36"/>
    <mergeCell ref="E19:E22"/>
    <mergeCell ref="F21:H21"/>
    <mergeCell ref="B43:H43"/>
    <mergeCell ref="C6:G6"/>
    <mergeCell ref="F20:H20"/>
    <mergeCell ref="F17:H17"/>
    <mergeCell ref="F19:H19"/>
    <mergeCell ref="E14:E17"/>
    <mergeCell ref="B3:H3"/>
    <mergeCell ref="B4:H4"/>
    <mergeCell ref="B5:H5"/>
    <mergeCell ref="B12:D12"/>
    <mergeCell ref="F16:H16"/>
    <mergeCell ref="B14:D1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>
    <oddFooter>&amp;C&amp;LEE04E403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19" zoomScaleNormal="100" workbookViewId="0">
      <selection activeCell="E33" sqref="E33:J33"/>
    </sheetView>
  </sheetViews>
  <sheetFormatPr defaultRowHeight="15.75" x14ac:dyDescent="0.25"/>
  <cols>
    <col min="1" max="1" width="5.5703125" style="6" customWidth="1"/>
    <col min="2" max="2" width="6.5703125" style="4" customWidth="1"/>
    <col min="3" max="3" width="44.28515625" style="4" customWidth="1"/>
    <col min="4" max="4" width="5" style="4" customWidth="1"/>
    <col min="5" max="5" width="11.42578125" style="4" customWidth="1"/>
    <col min="6" max="6" width="10.42578125" style="4" customWidth="1"/>
    <col min="7" max="7" width="9.5703125" style="4" customWidth="1"/>
    <col min="8" max="8" width="10.140625" style="4" customWidth="1"/>
    <col min="9" max="9" width="10.28515625" style="4" customWidth="1"/>
    <col min="10" max="10" width="10.140625" style="4" customWidth="1"/>
    <col min="11" max="16384" width="9.140625" style="4"/>
  </cols>
  <sheetData>
    <row r="1" spans="1:12" s="5" customFormat="1" ht="21.75" customHeight="1" x14ac:dyDescent="0.2">
      <c r="A1" s="158" t="s">
        <v>106</v>
      </c>
      <c r="B1" s="158"/>
      <c r="C1" s="158"/>
      <c r="D1" s="158"/>
      <c r="E1" s="158"/>
      <c r="F1" s="158"/>
      <c r="G1" s="158"/>
      <c r="H1" s="158"/>
      <c r="I1" s="159"/>
    </row>
    <row r="2" spans="1:12" s="5" customFormat="1" ht="50.25" customHeight="1" x14ac:dyDescent="0.2">
      <c r="A2" s="164" t="s">
        <v>4</v>
      </c>
      <c r="B2" s="164"/>
      <c r="C2" s="165"/>
      <c r="D2" s="162" t="s">
        <v>18</v>
      </c>
      <c r="E2" s="156" t="s">
        <v>58</v>
      </c>
      <c r="F2" s="160"/>
      <c r="G2" s="156" t="s">
        <v>59</v>
      </c>
      <c r="H2" s="157"/>
      <c r="I2" s="161" t="s">
        <v>60</v>
      </c>
      <c r="J2" s="161"/>
      <c r="K2" s="92"/>
    </row>
    <row r="3" spans="1:12" s="5" customFormat="1" ht="62.25" customHeight="1" x14ac:dyDescent="0.2">
      <c r="A3" s="166"/>
      <c r="B3" s="166"/>
      <c r="C3" s="167"/>
      <c r="D3" s="163"/>
      <c r="E3" s="34" t="s">
        <v>0</v>
      </c>
      <c r="F3" s="53" t="s">
        <v>6</v>
      </c>
      <c r="G3" s="34" t="s">
        <v>0</v>
      </c>
      <c r="H3" s="42" t="s">
        <v>23</v>
      </c>
      <c r="I3" s="34" t="s">
        <v>0</v>
      </c>
      <c r="J3" s="40" t="s">
        <v>32</v>
      </c>
    </row>
    <row r="4" spans="1:12" s="7" customFormat="1" ht="13.5" customHeight="1" x14ac:dyDescent="0.2">
      <c r="A4" s="139" t="s">
        <v>2</v>
      </c>
      <c r="B4" s="140"/>
      <c r="C4" s="141"/>
      <c r="D4" s="36" t="s">
        <v>3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</row>
    <row r="5" spans="1:12" s="5" customFormat="1" ht="19.5" customHeight="1" x14ac:dyDescent="0.2">
      <c r="A5" s="147" t="s">
        <v>22</v>
      </c>
      <c r="B5" s="124" t="s">
        <v>63</v>
      </c>
      <c r="C5" s="56" t="s">
        <v>61</v>
      </c>
      <c r="D5" s="35">
        <v>1</v>
      </c>
      <c r="E5" s="74">
        <v>12981</v>
      </c>
      <c r="F5" s="74">
        <v>6651</v>
      </c>
      <c r="G5" s="74">
        <v>5955</v>
      </c>
      <c r="H5" s="86" t="s">
        <v>33</v>
      </c>
      <c r="I5" s="74">
        <v>7026</v>
      </c>
      <c r="J5" s="74">
        <v>1925</v>
      </c>
      <c r="K5" s="83">
        <f t="shared" ref="K5:K28" si="0">E5-F5</f>
        <v>6330</v>
      </c>
      <c r="L5" s="94"/>
    </row>
    <row r="6" spans="1:12" s="5" customFormat="1" ht="19.5" customHeight="1" x14ac:dyDescent="0.2">
      <c r="A6" s="148"/>
      <c r="B6" s="125"/>
      <c r="C6" s="56" t="s">
        <v>62</v>
      </c>
      <c r="D6" s="35">
        <v>2</v>
      </c>
      <c r="E6" s="74">
        <v>8962</v>
      </c>
      <c r="F6" s="74">
        <v>7017</v>
      </c>
      <c r="G6" s="74">
        <v>6463</v>
      </c>
      <c r="H6" s="74">
        <v>1215</v>
      </c>
      <c r="I6" s="74">
        <v>2499</v>
      </c>
      <c r="J6" s="74">
        <v>159</v>
      </c>
      <c r="K6" s="83">
        <f t="shared" si="0"/>
        <v>1945</v>
      </c>
      <c r="L6" s="94"/>
    </row>
    <row r="7" spans="1:12" s="5" customFormat="1" ht="19.5" customHeight="1" x14ac:dyDescent="0.2">
      <c r="A7" s="148"/>
      <c r="B7" s="126"/>
      <c r="C7" s="56" t="s">
        <v>64</v>
      </c>
      <c r="D7" s="35">
        <v>3</v>
      </c>
      <c r="E7" s="74">
        <v>14469</v>
      </c>
      <c r="F7" s="74">
        <v>12822</v>
      </c>
      <c r="G7" s="74">
        <v>11859</v>
      </c>
      <c r="H7" s="74">
        <v>2784</v>
      </c>
      <c r="I7" s="74">
        <v>2610</v>
      </c>
      <c r="J7" s="74">
        <v>61</v>
      </c>
      <c r="K7" s="83">
        <f t="shared" si="0"/>
        <v>1647</v>
      </c>
      <c r="L7" s="94"/>
    </row>
    <row r="8" spans="1:12" s="5" customFormat="1" ht="25.5" customHeight="1" x14ac:dyDescent="0.2">
      <c r="A8" s="148"/>
      <c r="B8" s="129" t="s">
        <v>96</v>
      </c>
      <c r="C8" s="130"/>
      <c r="D8" s="35">
        <v>4</v>
      </c>
      <c r="E8" s="74">
        <v>112</v>
      </c>
      <c r="F8" s="74">
        <v>86</v>
      </c>
      <c r="G8" s="74">
        <v>75</v>
      </c>
      <c r="H8" s="74">
        <v>3</v>
      </c>
      <c r="I8" s="74">
        <v>37</v>
      </c>
      <c r="J8" s="74">
        <v>8</v>
      </c>
      <c r="K8" s="83">
        <f t="shared" si="0"/>
        <v>26</v>
      </c>
      <c r="L8" s="94"/>
    </row>
    <row r="9" spans="1:12" s="5" customFormat="1" ht="36" customHeight="1" x14ac:dyDescent="0.2">
      <c r="A9" s="148"/>
      <c r="B9" s="127" t="s">
        <v>82</v>
      </c>
      <c r="C9" s="128"/>
      <c r="D9" s="35">
        <v>5</v>
      </c>
      <c r="E9" s="90">
        <v>8450</v>
      </c>
      <c r="F9" s="74">
        <v>8379</v>
      </c>
      <c r="G9" s="74">
        <v>8266</v>
      </c>
      <c r="H9" s="74">
        <v>7122</v>
      </c>
      <c r="I9" s="74">
        <v>184</v>
      </c>
      <c r="J9" s="74">
        <v>3</v>
      </c>
      <c r="K9" s="83">
        <f t="shared" si="0"/>
        <v>71</v>
      </c>
      <c r="L9" s="94"/>
    </row>
    <row r="10" spans="1:12" s="5" customFormat="1" ht="24" customHeight="1" x14ac:dyDescent="0.2">
      <c r="A10" s="148"/>
      <c r="B10" s="127" t="s">
        <v>84</v>
      </c>
      <c r="C10" s="128"/>
      <c r="D10" s="35">
        <v>6</v>
      </c>
      <c r="E10" s="90">
        <v>89568</v>
      </c>
      <c r="F10" s="74">
        <v>89568</v>
      </c>
      <c r="G10" s="74">
        <v>89568</v>
      </c>
      <c r="H10" s="74">
        <v>77112</v>
      </c>
      <c r="I10" s="74"/>
      <c r="J10" s="74"/>
      <c r="K10" s="83">
        <f t="shared" si="0"/>
        <v>0</v>
      </c>
      <c r="L10" s="94"/>
    </row>
    <row r="11" spans="1:12" s="5" customFormat="1" ht="17.25" customHeight="1" x14ac:dyDescent="0.2">
      <c r="A11" s="148"/>
      <c r="B11" s="127" t="s">
        <v>78</v>
      </c>
      <c r="C11" s="128"/>
      <c r="D11" s="35">
        <v>7</v>
      </c>
      <c r="E11" s="90">
        <v>7</v>
      </c>
      <c r="F11" s="74">
        <v>7</v>
      </c>
      <c r="G11" s="74">
        <v>4</v>
      </c>
      <c r="H11" s="74">
        <v>2</v>
      </c>
      <c r="I11" s="74">
        <v>3</v>
      </c>
      <c r="J11" s="74"/>
      <c r="K11" s="83">
        <f t="shared" si="0"/>
        <v>0</v>
      </c>
      <c r="L11" s="94"/>
    </row>
    <row r="12" spans="1:12" s="5" customFormat="1" ht="23.25" customHeight="1" x14ac:dyDescent="0.2">
      <c r="A12" s="148"/>
      <c r="B12" s="129" t="s">
        <v>68</v>
      </c>
      <c r="C12" s="130"/>
      <c r="D12" s="35">
        <v>8</v>
      </c>
      <c r="E12" s="82">
        <v>3</v>
      </c>
      <c r="F12" s="82">
        <v>2</v>
      </c>
      <c r="G12" s="82">
        <v>1</v>
      </c>
      <c r="H12" s="82">
        <v>1</v>
      </c>
      <c r="I12" s="82">
        <v>2</v>
      </c>
      <c r="J12" s="74"/>
      <c r="K12" s="83">
        <f t="shared" si="0"/>
        <v>1</v>
      </c>
      <c r="L12" s="94"/>
    </row>
    <row r="13" spans="1:12" s="5" customFormat="1" ht="17.25" customHeight="1" x14ac:dyDescent="0.2">
      <c r="A13" s="148"/>
      <c r="B13" s="129" t="s">
        <v>107</v>
      </c>
      <c r="C13" s="130"/>
      <c r="D13" s="35">
        <v>9</v>
      </c>
      <c r="E13" s="82">
        <v>65</v>
      </c>
      <c r="F13" s="82">
        <v>65</v>
      </c>
      <c r="G13" s="82">
        <v>65</v>
      </c>
      <c r="H13" s="82">
        <v>39</v>
      </c>
      <c r="I13" s="82"/>
      <c r="J13" s="74"/>
      <c r="K13" s="83">
        <f t="shared" si="0"/>
        <v>0</v>
      </c>
      <c r="L13" s="94"/>
    </row>
    <row r="14" spans="1:12" s="5" customFormat="1" ht="15.75" customHeight="1" x14ac:dyDescent="0.2">
      <c r="A14" s="149"/>
      <c r="B14" s="45" t="s">
        <v>20</v>
      </c>
      <c r="C14" s="9"/>
      <c r="D14" s="35">
        <v>10</v>
      </c>
      <c r="E14" s="75">
        <f t="shared" ref="E14:J14" si="1">SUM(E5:E13)</f>
        <v>134617</v>
      </c>
      <c r="F14" s="75">
        <f t="shared" si="1"/>
        <v>124597</v>
      </c>
      <c r="G14" s="75">
        <f t="shared" si="1"/>
        <v>122256</v>
      </c>
      <c r="H14" s="75">
        <f t="shared" si="1"/>
        <v>88278</v>
      </c>
      <c r="I14" s="75">
        <f t="shared" si="1"/>
        <v>12361</v>
      </c>
      <c r="J14" s="75">
        <f t="shared" si="1"/>
        <v>2156</v>
      </c>
      <c r="K14" s="83">
        <f t="shared" si="0"/>
        <v>10020</v>
      </c>
      <c r="L14" s="94"/>
    </row>
    <row r="15" spans="1:12" s="5" customFormat="1" ht="15.75" customHeight="1" x14ac:dyDescent="0.2">
      <c r="A15" s="133" t="s">
        <v>46</v>
      </c>
      <c r="B15" s="131" t="s">
        <v>97</v>
      </c>
      <c r="C15" s="132"/>
      <c r="D15" s="35">
        <v>11</v>
      </c>
      <c r="E15" s="87">
        <v>58</v>
      </c>
      <c r="F15" s="87">
        <v>42</v>
      </c>
      <c r="G15" s="87">
        <v>35</v>
      </c>
      <c r="H15" s="87">
        <v>5</v>
      </c>
      <c r="I15" s="87">
        <v>23</v>
      </c>
      <c r="J15" s="87">
        <v>1</v>
      </c>
      <c r="K15" s="83">
        <f t="shared" si="0"/>
        <v>16</v>
      </c>
      <c r="L15" s="94"/>
    </row>
    <row r="16" spans="1:12" s="5" customFormat="1" ht="27.75" customHeight="1" x14ac:dyDescent="0.2">
      <c r="A16" s="134"/>
      <c r="B16" s="131" t="s">
        <v>98</v>
      </c>
      <c r="C16" s="132"/>
      <c r="D16" s="35">
        <v>12</v>
      </c>
      <c r="E16" s="87">
        <v>7</v>
      </c>
      <c r="F16" s="87">
        <v>3</v>
      </c>
      <c r="G16" s="87">
        <v>4</v>
      </c>
      <c r="H16" s="87"/>
      <c r="I16" s="87">
        <v>3</v>
      </c>
      <c r="J16" s="87"/>
      <c r="K16" s="83">
        <f t="shared" si="0"/>
        <v>4</v>
      </c>
      <c r="L16" s="94"/>
    </row>
    <row r="17" spans="1:12" s="5" customFormat="1" ht="24.75" customHeight="1" x14ac:dyDescent="0.2">
      <c r="A17" s="134"/>
      <c r="B17" s="131" t="s">
        <v>99</v>
      </c>
      <c r="C17" s="132"/>
      <c r="D17" s="35">
        <v>13</v>
      </c>
      <c r="E17" s="87">
        <v>43</v>
      </c>
      <c r="F17" s="87">
        <v>24</v>
      </c>
      <c r="G17" s="87">
        <v>24</v>
      </c>
      <c r="H17" s="87">
        <v>18</v>
      </c>
      <c r="I17" s="87">
        <v>19</v>
      </c>
      <c r="J17" s="87"/>
      <c r="K17" s="83">
        <f t="shared" si="0"/>
        <v>19</v>
      </c>
      <c r="L17" s="94"/>
    </row>
    <row r="18" spans="1:12" s="5" customFormat="1" ht="24.75" customHeight="1" x14ac:dyDescent="0.2">
      <c r="A18" s="134"/>
      <c r="B18" s="131" t="s">
        <v>100</v>
      </c>
      <c r="C18" s="132"/>
      <c r="D18" s="35">
        <v>14</v>
      </c>
      <c r="E18" s="87">
        <v>169</v>
      </c>
      <c r="F18" s="87">
        <v>141</v>
      </c>
      <c r="G18" s="87">
        <v>114</v>
      </c>
      <c r="H18" s="87">
        <v>84</v>
      </c>
      <c r="I18" s="87">
        <v>55</v>
      </c>
      <c r="J18" s="87">
        <v>1</v>
      </c>
      <c r="K18" s="83">
        <f t="shared" si="0"/>
        <v>28</v>
      </c>
      <c r="L18" s="94"/>
    </row>
    <row r="19" spans="1:12" ht="18.75" customHeight="1" x14ac:dyDescent="0.25">
      <c r="A19" s="134"/>
      <c r="B19" s="136" t="s">
        <v>63</v>
      </c>
      <c r="C19" s="10" t="s">
        <v>66</v>
      </c>
      <c r="D19" s="35">
        <v>15</v>
      </c>
      <c r="E19" s="76">
        <v>39913</v>
      </c>
      <c r="F19" s="76">
        <v>24757</v>
      </c>
      <c r="G19" s="76">
        <v>23004</v>
      </c>
      <c r="H19" s="76">
        <v>8872</v>
      </c>
      <c r="I19" s="76">
        <v>16909</v>
      </c>
      <c r="J19" s="76">
        <v>1719</v>
      </c>
      <c r="K19" s="83">
        <f t="shared" si="0"/>
        <v>15156</v>
      </c>
      <c r="L19" s="94"/>
    </row>
    <row r="20" spans="1:12" ht="18.75" customHeight="1" x14ac:dyDescent="0.25">
      <c r="A20" s="134"/>
      <c r="B20" s="137"/>
      <c r="C20" s="10" t="s">
        <v>62</v>
      </c>
      <c r="D20" s="35">
        <v>16</v>
      </c>
      <c r="E20" s="76">
        <v>16645</v>
      </c>
      <c r="F20" s="76">
        <v>11665</v>
      </c>
      <c r="G20" s="76">
        <v>10954</v>
      </c>
      <c r="H20" s="76">
        <v>4154</v>
      </c>
      <c r="I20" s="76">
        <v>5691</v>
      </c>
      <c r="J20" s="76">
        <v>210</v>
      </c>
      <c r="K20" s="83">
        <f t="shared" si="0"/>
        <v>4980</v>
      </c>
      <c r="L20" s="94"/>
    </row>
    <row r="21" spans="1:12" ht="18.75" customHeight="1" x14ac:dyDescent="0.25">
      <c r="A21" s="134"/>
      <c r="B21" s="138"/>
      <c r="C21" s="10" t="s">
        <v>67</v>
      </c>
      <c r="D21" s="35">
        <v>17</v>
      </c>
      <c r="E21" s="76">
        <v>19</v>
      </c>
      <c r="F21" s="76">
        <v>17</v>
      </c>
      <c r="G21" s="76">
        <v>17</v>
      </c>
      <c r="H21" s="76">
        <v>1</v>
      </c>
      <c r="I21" s="76">
        <v>2</v>
      </c>
      <c r="J21" s="76"/>
      <c r="K21" s="83">
        <f t="shared" si="0"/>
        <v>2</v>
      </c>
      <c r="L21" s="94"/>
    </row>
    <row r="22" spans="1:12" ht="24" customHeight="1" x14ac:dyDescent="0.25">
      <c r="A22" s="134"/>
      <c r="B22" s="129" t="s">
        <v>96</v>
      </c>
      <c r="C22" s="130"/>
      <c r="D22" s="35">
        <v>18</v>
      </c>
      <c r="E22" s="76">
        <v>196</v>
      </c>
      <c r="F22" s="76">
        <v>115</v>
      </c>
      <c r="G22" s="76">
        <v>103</v>
      </c>
      <c r="H22" s="76">
        <v>13</v>
      </c>
      <c r="I22" s="76">
        <v>93</v>
      </c>
      <c r="J22" s="74">
        <v>13</v>
      </c>
      <c r="K22" s="83">
        <f t="shared" si="0"/>
        <v>81</v>
      </c>
      <c r="L22" s="94"/>
    </row>
    <row r="23" spans="1:12" ht="18" customHeight="1" x14ac:dyDescent="0.25">
      <c r="A23" s="134"/>
      <c r="B23" s="142" t="s">
        <v>19</v>
      </c>
      <c r="C23" s="143"/>
      <c r="D23" s="35">
        <v>19</v>
      </c>
      <c r="E23" s="82">
        <v>1</v>
      </c>
      <c r="F23" s="82">
        <v>1</v>
      </c>
      <c r="G23" s="82">
        <v>1</v>
      </c>
      <c r="H23" s="82">
        <v>1</v>
      </c>
      <c r="I23" s="82"/>
      <c r="J23" s="82"/>
      <c r="K23" s="83">
        <f t="shared" si="0"/>
        <v>0</v>
      </c>
      <c r="L23" s="94"/>
    </row>
    <row r="24" spans="1:12" ht="18" customHeight="1" x14ac:dyDescent="0.25">
      <c r="A24" s="134"/>
      <c r="B24" s="142" t="s">
        <v>107</v>
      </c>
      <c r="C24" s="143"/>
      <c r="D24" s="35">
        <v>20</v>
      </c>
      <c r="E24" s="82">
        <v>364</v>
      </c>
      <c r="F24" s="82">
        <v>360</v>
      </c>
      <c r="G24" s="82">
        <v>363</v>
      </c>
      <c r="H24" s="82">
        <v>1</v>
      </c>
      <c r="I24" s="82">
        <v>1</v>
      </c>
      <c r="J24" s="82"/>
      <c r="K24" s="83">
        <f t="shared" si="0"/>
        <v>4</v>
      </c>
      <c r="L24" s="94"/>
    </row>
    <row r="25" spans="1:12" ht="18.75" customHeight="1" x14ac:dyDescent="0.25">
      <c r="A25" s="134"/>
      <c r="B25" s="127" t="s">
        <v>51</v>
      </c>
      <c r="C25" s="128"/>
      <c r="D25" s="35">
        <v>21</v>
      </c>
      <c r="E25" s="76">
        <v>596</v>
      </c>
      <c r="F25" s="76">
        <v>586</v>
      </c>
      <c r="G25" s="76">
        <v>593</v>
      </c>
      <c r="H25" s="76">
        <v>548</v>
      </c>
      <c r="I25" s="76">
        <v>3</v>
      </c>
      <c r="J25" s="74"/>
      <c r="K25" s="83">
        <f t="shared" si="0"/>
        <v>10</v>
      </c>
      <c r="L25" s="94"/>
    </row>
    <row r="26" spans="1:12" ht="15.75" customHeight="1" x14ac:dyDescent="0.25">
      <c r="A26" s="135"/>
      <c r="B26" s="9" t="s">
        <v>20</v>
      </c>
      <c r="C26" s="9"/>
      <c r="D26" s="35">
        <v>22</v>
      </c>
      <c r="E26" s="77">
        <f t="shared" ref="E26:J26" si="2">SUM(E15:E25)</f>
        <v>58011</v>
      </c>
      <c r="F26" s="77">
        <f t="shared" si="2"/>
        <v>37711</v>
      </c>
      <c r="G26" s="77">
        <f t="shared" si="2"/>
        <v>35212</v>
      </c>
      <c r="H26" s="77">
        <f t="shared" si="2"/>
        <v>13697</v>
      </c>
      <c r="I26" s="77">
        <f t="shared" si="2"/>
        <v>22799</v>
      </c>
      <c r="J26" s="77">
        <f t="shared" si="2"/>
        <v>1944</v>
      </c>
      <c r="K26" s="83">
        <f t="shared" si="0"/>
        <v>20300</v>
      </c>
      <c r="L26" s="94"/>
    </row>
    <row r="27" spans="1:12" ht="18.75" customHeight="1" x14ac:dyDescent="0.25">
      <c r="A27" s="153" t="s">
        <v>69</v>
      </c>
      <c r="B27" s="154"/>
      <c r="C27" s="155"/>
      <c r="D27" s="35">
        <v>23</v>
      </c>
      <c r="E27" s="76">
        <v>12796</v>
      </c>
      <c r="F27" s="76">
        <v>10676</v>
      </c>
      <c r="G27" s="76">
        <v>9320</v>
      </c>
      <c r="H27" s="76">
        <v>2920</v>
      </c>
      <c r="I27" s="76">
        <v>3476</v>
      </c>
      <c r="J27" s="74">
        <v>82</v>
      </c>
      <c r="K27" s="83">
        <f t="shared" si="0"/>
        <v>2120</v>
      </c>
      <c r="L27" s="94"/>
    </row>
    <row r="28" spans="1:12" ht="15.75" customHeight="1" x14ac:dyDescent="0.25">
      <c r="A28" s="150" t="s">
        <v>25</v>
      </c>
      <c r="B28" s="151"/>
      <c r="C28" s="152"/>
      <c r="D28" s="35">
        <v>24</v>
      </c>
      <c r="E28" s="80">
        <v>258</v>
      </c>
      <c r="F28" s="80">
        <v>206</v>
      </c>
      <c r="G28" s="80">
        <v>197</v>
      </c>
      <c r="H28" s="81" t="s">
        <v>33</v>
      </c>
      <c r="I28" s="80">
        <v>61</v>
      </c>
      <c r="J28" s="74">
        <v>7</v>
      </c>
      <c r="K28" s="83">
        <f t="shared" si="0"/>
        <v>52</v>
      </c>
      <c r="L28" s="94"/>
    </row>
    <row r="29" spans="1:12" ht="15.75" customHeight="1" x14ac:dyDescent="0.25">
      <c r="A29" s="153" t="s">
        <v>107</v>
      </c>
      <c r="B29" s="154"/>
      <c r="C29" s="155"/>
      <c r="D29" s="35">
        <v>25</v>
      </c>
      <c r="E29" s="80">
        <v>50</v>
      </c>
      <c r="F29" s="80">
        <v>46</v>
      </c>
      <c r="G29" s="80">
        <v>42</v>
      </c>
      <c r="H29" s="81">
        <v>11</v>
      </c>
      <c r="I29" s="80">
        <v>8</v>
      </c>
      <c r="J29" s="74"/>
      <c r="K29" s="83"/>
      <c r="L29" s="94"/>
    </row>
    <row r="30" spans="1:12" ht="26.25" customHeight="1" x14ac:dyDescent="0.25">
      <c r="A30" s="153" t="s">
        <v>115</v>
      </c>
      <c r="B30" s="154"/>
      <c r="C30" s="155"/>
      <c r="D30" s="35">
        <v>26</v>
      </c>
      <c r="E30" s="76"/>
      <c r="F30" s="76"/>
      <c r="G30" s="76"/>
      <c r="H30" s="79" t="s">
        <v>33</v>
      </c>
      <c r="I30" s="76"/>
      <c r="J30" s="74"/>
      <c r="K30" s="83">
        <f>E30-F30</f>
        <v>0</v>
      </c>
      <c r="L30" s="94"/>
    </row>
    <row r="31" spans="1:12" x14ac:dyDescent="0.25">
      <c r="A31" s="144" t="s">
        <v>112</v>
      </c>
      <c r="B31" s="145"/>
      <c r="C31" s="146"/>
      <c r="D31" s="35">
        <v>27</v>
      </c>
      <c r="E31" s="78">
        <f>E14+E26+E27+E29+E30</f>
        <v>205474</v>
      </c>
      <c r="F31" s="78">
        <f>F14+F26+F27+F29+F30</f>
        <v>173030</v>
      </c>
      <c r="G31" s="78">
        <f>G14+G26+G27+G29+G30</f>
        <v>166830</v>
      </c>
      <c r="H31" s="78">
        <f>H14+H26+H27+H29</f>
        <v>104906</v>
      </c>
      <c r="I31" s="78">
        <f>I14+I26+I27+I29+I30</f>
        <v>38644</v>
      </c>
      <c r="J31" s="78">
        <f>J14+J26+J27+J29+J30</f>
        <v>4182</v>
      </c>
      <c r="K31" s="83">
        <f>E31-F31</f>
        <v>32444</v>
      </c>
      <c r="L31" s="94"/>
    </row>
    <row r="32" spans="1:12" x14ac:dyDescent="0.25">
      <c r="A32" s="38"/>
      <c r="B32" s="39"/>
      <c r="C32" s="39"/>
    </row>
    <row r="33" spans="5:10" x14ac:dyDescent="0.25">
      <c r="E33" s="95"/>
      <c r="F33" s="95"/>
      <c r="G33" s="95"/>
      <c r="H33" s="95"/>
      <c r="I33" s="95"/>
      <c r="J33" s="95"/>
    </row>
  </sheetData>
  <mergeCells count="30">
    <mergeCell ref="B24:C24"/>
    <mergeCell ref="A29:C29"/>
    <mergeCell ref="A27:C27"/>
    <mergeCell ref="G2:H2"/>
    <mergeCell ref="A1:I1"/>
    <mergeCell ref="E2:F2"/>
    <mergeCell ref="I2:J2"/>
    <mergeCell ref="D2:D3"/>
    <mergeCell ref="A2:C3"/>
    <mergeCell ref="B18:C18"/>
    <mergeCell ref="A4:C4"/>
    <mergeCell ref="B23:C23"/>
    <mergeCell ref="A31:C31"/>
    <mergeCell ref="A5:A14"/>
    <mergeCell ref="B12:C12"/>
    <mergeCell ref="A28:C28"/>
    <mergeCell ref="B25:C25"/>
    <mergeCell ref="A30:C30"/>
    <mergeCell ref="B15:C15"/>
    <mergeCell ref="B16:C16"/>
    <mergeCell ref="B5:B7"/>
    <mergeCell ref="B11:C11"/>
    <mergeCell ref="B13:C13"/>
    <mergeCell ref="B17:C17"/>
    <mergeCell ref="A15:A26"/>
    <mergeCell ref="B19:B21"/>
    <mergeCell ref="B22:C22"/>
    <mergeCell ref="B8:C8"/>
    <mergeCell ref="B9:C9"/>
    <mergeCell ref="B10:C10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1" firstPageNumber="2" orientation="portrait" useFirstPageNumber="1" r:id="rId1"/>
  <headerFooter>
    <oddFooter>&amp;R&amp;P&amp;C&amp;R&amp;P&amp;CФорма № Зведений- 2 азс, Підрозділ: Державна судова адміністрація України, 
Початок періоду: 01.01.2020, Кінець періоду: 30.06.2020&amp;LEE04E403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109"/>
  <sheetViews>
    <sheetView topLeftCell="A34" zoomScaleNormal="100" zoomScaleSheetLayoutView="100" workbookViewId="0">
      <selection activeCell="E47" sqref="E47:G49"/>
    </sheetView>
  </sheetViews>
  <sheetFormatPr defaultRowHeight="12.75" x14ac:dyDescent="0.2"/>
  <cols>
    <col min="1" max="1" width="5.85546875" style="1" customWidth="1"/>
    <col min="2" max="2" width="8" style="1" customWidth="1"/>
    <col min="3" max="3" width="14.85546875" style="1" customWidth="1"/>
    <col min="4" max="4" width="20" style="1" customWidth="1"/>
    <col min="5" max="5" width="10.5703125" style="1" customWidth="1"/>
    <col min="6" max="9" width="10.42578125" style="1" customWidth="1"/>
    <col min="10" max="16384" width="9.140625" style="1"/>
  </cols>
  <sheetData>
    <row r="1" spans="1:10" ht="15" customHeight="1" x14ac:dyDescent="0.25">
      <c r="A1" s="202" t="s">
        <v>80</v>
      </c>
      <c r="B1" s="202"/>
      <c r="C1" s="202"/>
      <c r="D1" s="202"/>
      <c r="E1" s="202"/>
      <c r="F1" s="37"/>
      <c r="G1" s="37"/>
      <c r="H1" s="37"/>
      <c r="I1" s="11"/>
    </row>
    <row r="2" spans="1:10" ht="29.25" customHeight="1" x14ac:dyDescent="0.2">
      <c r="A2" s="171" t="s">
        <v>4</v>
      </c>
      <c r="B2" s="172"/>
      <c r="C2" s="172"/>
      <c r="D2" s="172"/>
      <c r="E2" s="172"/>
      <c r="F2" s="172"/>
      <c r="G2" s="173"/>
      <c r="H2" s="12" t="s">
        <v>21</v>
      </c>
      <c r="I2" s="12" t="s">
        <v>5</v>
      </c>
    </row>
    <row r="3" spans="1:10" ht="16.5" customHeight="1" x14ac:dyDescent="0.2">
      <c r="A3" s="200" t="s">
        <v>22</v>
      </c>
      <c r="B3" s="178" t="s">
        <v>116</v>
      </c>
      <c r="C3" s="179"/>
      <c r="D3" s="209" t="s">
        <v>71</v>
      </c>
      <c r="E3" s="168" t="s">
        <v>55</v>
      </c>
      <c r="F3" s="169"/>
      <c r="G3" s="170"/>
      <c r="H3" s="13">
        <v>1</v>
      </c>
      <c r="I3" s="87">
        <v>2746</v>
      </c>
    </row>
    <row r="4" spans="1:10" ht="16.5" customHeight="1" x14ac:dyDescent="0.2">
      <c r="A4" s="201"/>
      <c r="B4" s="180"/>
      <c r="C4" s="181"/>
      <c r="D4" s="210"/>
      <c r="E4" s="174" t="s">
        <v>56</v>
      </c>
      <c r="F4" s="175"/>
      <c r="G4" s="176"/>
      <c r="H4" s="13">
        <v>2</v>
      </c>
      <c r="I4" s="87">
        <v>4065</v>
      </c>
    </row>
    <row r="5" spans="1:10" ht="16.5" customHeight="1" x14ac:dyDescent="0.2">
      <c r="A5" s="201"/>
      <c r="B5" s="180"/>
      <c r="C5" s="181"/>
      <c r="D5" s="211"/>
      <c r="E5" s="174" t="s">
        <v>65</v>
      </c>
      <c r="F5" s="175"/>
      <c r="G5" s="176"/>
      <c r="H5" s="13">
        <v>3</v>
      </c>
      <c r="I5" s="87">
        <v>7860</v>
      </c>
    </row>
    <row r="6" spans="1:10" ht="15" customHeight="1" x14ac:dyDescent="0.2">
      <c r="A6" s="201"/>
      <c r="B6" s="180"/>
      <c r="C6" s="181"/>
      <c r="D6" s="191" t="s">
        <v>54</v>
      </c>
      <c r="E6" s="168" t="s">
        <v>55</v>
      </c>
      <c r="F6" s="169"/>
      <c r="G6" s="170"/>
      <c r="H6" s="13">
        <v>4</v>
      </c>
      <c r="I6" s="87">
        <v>1775</v>
      </c>
      <c r="J6" s="2"/>
    </row>
    <row r="7" spans="1:10" ht="15" customHeight="1" x14ac:dyDescent="0.2">
      <c r="A7" s="201"/>
      <c r="B7" s="180"/>
      <c r="C7" s="181"/>
      <c r="D7" s="192"/>
      <c r="E7" s="174" t="s">
        <v>56</v>
      </c>
      <c r="F7" s="175"/>
      <c r="G7" s="176"/>
      <c r="H7" s="13">
        <v>5</v>
      </c>
      <c r="I7" s="87">
        <v>1209</v>
      </c>
      <c r="J7" s="2"/>
    </row>
    <row r="8" spans="1:10" ht="15" customHeight="1" x14ac:dyDescent="0.2">
      <c r="A8" s="201"/>
      <c r="B8" s="180"/>
      <c r="C8" s="181"/>
      <c r="D8" s="193"/>
      <c r="E8" s="174" t="s">
        <v>65</v>
      </c>
      <c r="F8" s="175"/>
      <c r="G8" s="176"/>
      <c r="H8" s="13">
        <v>6</v>
      </c>
      <c r="I8" s="87">
        <v>3469</v>
      </c>
      <c r="J8" s="2"/>
    </row>
    <row r="9" spans="1:10" ht="15" customHeight="1" x14ac:dyDescent="0.2">
      <c r="A9" s="201"/>
      <c r="B9" s="180"/>
      <c r="C9" s="181"/>
      <c r="D9" s="217" t="s">
        <v>57</v>
      </c>
      <c r="E9" s="168" t="s">
        <v>55</v>
      </c>
      <c r="F9" s="169"/>
      <c r="G9" s="170"/>
      <c r="H9" s="13">
        <v>7</v>
      </c>
      <c r="I9" s="87">
        <v>1147</v>
      </c>
      <c r="J9" s="2"/>
    </row>
    <row r="10" spans="1:10" ht="15" customHeight="1" x14ac:dyDescent="0.2">
      <c r="A10" s="201"/>
      <c r="B10" s="180"/>
      <c r="C10" s="181"/>
      <c r="D10" s="217"/>
      <c r="E10" s="174" t="s">
        <v>56</v>
      </c>
      <c r="F10" s="175"/>
      <c r="G10" s="176"/>
      <c r="H10" s="13">
        <v>8</v>
      </c>
      <c r="I10" s="87">
        <v>139</v>
      </c>
      <c r="J10" s="2"/>
    </row>
    <row r="11" spans="1:10" ht="15" customHeight="1" x14ac:dyDescent="0.2">
      <c r="A11" s="201"/>
      <c r="B11" s="182"/>
      <c r="C11" s="183"/>
      <c r="D11" s="217"/>
      <c r="E11" s="174" t="s">
        <v>65</v>
      </c>
      <c r="F11" s="175"/>
      <c r="G11" s="176"/>
      <c r="H11" s="13">
        <v>9</v>
      </c>
      <c r="I11" s="87"/>
      <c r="J11" s="2"/>
    </row>
    <row r="12" spans="1:10" ht="15.75" customHeight="1" x14ac:dyDescent="0.2">
      <c r="A12" s="201"/>
      <c r="B12" s="142" t="s">
        <v>95</v>
      </c>
      <c r="C12" s="177"/>
      <c r="D12" s="177"/>
      <c r="E12" s="177"/>
      <c r="F12" s="177"/>
      <c r="G12" s="143"/>
      <c r="H12" s="13">
        <v>10</v>
      </c>
      <c r="I12" s="87">
        <v>161</v>
      </c>
      <c r="J12" s="2"/>
    </row>
    <row r="13" spans="1:10" ht="15" customHeight="1" x14ac:dyDescent="0.2">
      <c r="A13" s="201"/>
      <c r="B13" s="212" t="s">
        <v>79</v>
      </c>
      <c r="C13" s="212"/>
      <c r="D13" s="212"/>
      <c r="E13" s="206" t="s">
        <v>30</v>
      </c>
      <c r="F13" s="207"/>
      <c r="G13" s="208"/>
      <c r="H13" s="13">
        <v>11</v>
      </c>
      <c r="I13" s="87">
        <v>1691</v>
      </c>
      <c r="J13" s="2"/>
    </row>
    <row r="14" spans="1:10" ht="15" customHeight="1" x14ac:dyDescent="0.2">
      <c r="A14" s="201"/>
      <c r="B14" s="212"/>
      <c r="C14" s="212"/>
      <c r="D14" s="212"/>
      <c r="E14" s="206" t="s">
        <v>26</v>
      </c>
      <c r="F14" s="207"/>
      <c r="G14" s="208"/>
      <c r="H14" s="13">
        <v>12</v>
      </c>
      <c r="I14" s="87">
        <v>1695</v>
      </c>
      <c r="J14" s="2"/>
    </row>
    <row r="15" spans="1:10" ht="18" customHeight="1" x14ac:dyDescent="0.2">
      <c r="A15" s="201"/>
      <c r="B15" s="213" t="s">
        <v>52</v>
      </c>
      <c r="C15" s="213"/>
      <c r="D15" s="213"/>
      <c r="E15" s="197" t="s">
        <v>53</v>
      </c>
      <c r="F15" s="198"/>
      <c r="G15" s="199"/>
      <c r="H15" s="13">
        <v>13</v>
      </c>
      <c r="I15" s="87">
        <v>321</v>
      </c>
      <c r="J15" s="2"/>
    </row>
    <row r="16" spans="1:10" ht="18" customHeight="1" x14ac:dyDescent="0.2">
      <c r="A16" s="201"/>
      <c r="B16" s="213"/>
      <c r="C16" s="213"/>
      <c r="D16" s="213"/>
      <c r="E16" s="197" t="s">
        <v>31</v>
      </c>
      <c r="F16" s="198"/>
      <c r="G16" s="199"/>
      <c r="H16" s="13">
        <v>14</v>
      </c>
      <c r="I16" s="87">
        <v>420</v>
      </c>
      <c r="J16" s="2"/>
    </row>
    <row r="17" spans="1:10" ht="24" customHeight="1" x14ac:dyDescent="0.2">
      <c r="A17" s="201"/>
      <c r="B17" s="214" t="s">
        <v>83</v>
      </c>
      <c r="C17" s="215"/>
      <c r="D17" s="215"/>
      <c r="E17" s="215"/>
      <c r="F17" s="215"/>
      <c r="G17" s="216"/>
      <c r="H17" s="13">
        <v>15</v>
      </c>
      <c r="I17" s="87">
        <v>679</v>
      </c>
      <c r="J17" s="2"/>
    </row>
    <row r="18" spans="1:10" ht="15" customHeight="1" x14ac:dyDescent="0.2">
      <c r="A18" s="201"/>
      <c r="B18" s="194" t="s">
        <v>76</v>
      </c>
      <c r="C18" s="195"/>
      <c r="D18" s="195"/>
      <c r="E18" s="195"/>
      <c r="F18" s="195"/>
      <c r="G18" s="196"/>
      <c r="H18" s="13">
        <v>16</v>
      </c>
      <c r="I18" s="87">
        <v>4414</v>
      </c>
      <c r="J18" s="2"/>
    </row>
    <row r="19" spans="1:10" ht="15" customHeight="1" x14ac:dyDescent="0.2">
      <c r="A19" s="201"/>
      <c r="B19" s="194" t="s">
        <v>117</v>
      </c>
      <c r="C19" s="195"/>
      <c r="D19" s="195"/>
      <c r="E19" s="195"/>
      <c r="F19" s="195"/>
      <c r="G19" s="196"/>
      <c r="H19" s="13">
        <v>17</v>
      </c>
      <c r="I19" s="87">
        <v>19586</v>
      </c>
      <c r="J19" s="2"/>
    </row>
    <row r="20" spans="1:10" ht="15" customHeight="1" x14ac:dyDescent="0.2">
      <c r="A20" s="201"/>
      <c r="B20" s="194" t="s">
        <v>77</v>
      </c>
      <c r="C20" s="195"/>
      <c r="D20" s="195"/>
      <c r="E20" s="195"/>
      <c r="F20" s="195"/>
      <c r="G20" s="196"/>
      <c r="H20" s="13">
        <v>18</v>
      </c>
      <c r="I20" s="87">
        <v>253</v>
      </c>
    </row>
    <row r="21" spans="1:10" ht="23.25" customHeight="1" x14ac:dyDescent="0.2">
      <c r="A21" s="201"/>
      <c r="B21" s="131" t="s">
        <v>87</v>
      </c>
      <c r="C21" s="205"/>
      <c r="D21" s="205"/>
      <c r="E21" s="205"/>
      <c r="F21" s="205"/>
      <c r="G21" s="132"/>
      <c r="H21" s="13">
        <v>19</v>
      </c>
      <c r="I21" s="87">
        <v>352</v>
      </c>
    </row>
    <row r="22" spans="1:10" ht="15" customHeight="1" x14ac:dyDescent="0.2">
      <c r="A22" s="203" t="s">
        <v>46</v>
      </c>
      <c r="B22" s="178" t="s">
        <v>74</v>
      </c>
      <c r="C22" s="179"/>
      <c r="D22" s="209" t="s">
        <v>71</v>
      </c>
      <c r="E22" s="168" t="s">
        <v>72</v>
      </c>
      <c r="F22" s="169"/>
      <c r="G22" s="170"/>
      <c r="H22" s="13">
        <v>20</v>
      </c>
      <c r="I22" s="87">
        <v>11424</v>
      </c>
    </row>
    <row r="23" spans="1:10" ht="15" customHeight="1" x14ac:dyDescent="0.2">
      <c r="A23" s="204"/>
      <c r="B23" s="180"/>
      <c r="C23" s="181"/>
      <c r="D23" s="210"/>
      <c r="E23" s="174" t="s">
        <v>56</v>
      </c>
      <c r="F23" s="175"/>
      <c r="G23" s="176"/>
      <c r="H23" s="13">
        <v>21</v>
      </c>
      <c r="I23" s="87">
        <v>3932</v>
      </c>
    </row>
    <row r="24" spans="1:10" ht="15" customHeight="1" x14ac:dyDescent="0.2">
      <c r="A24" s="204"/>
      <c r="B24" s="180"/>
      <c r="C24" s="181"/>
      <c r="D24" s="211"/>
      <c r="E24" s="174" t="s">
        <v>73</v>
      </c>
      <c r="F24" s="175"/>
      <c r="G24" s="176"/>
      <c r="H24" s="13">
        <v>22</v>
      </c>
      <c r="I24" s="87"/>
    </row>
    <row r="25" spans="1:10" ht="15" customHeight="1" x14ac:dyDescent="0.2">
      <c r="A25" s="204"/>
      <c r="B25" s="180"/>
      <c r="C25" s="181"/>
      <c r="D25" s="191" t="s">
        <v>54</v>
      </c>
      <c r="E25" s="168" t="s">
        <v>72</v>
      </c>
      <c r="F25" s="169"/>
      <c r="G25" s="170"/>
      <c r="H25" s="13">
        <v>23</v>
      </c>
      <c r="I25" s="87">
        <v>6905</v>
      </c>
    </row>
    <row r="26" spans="1:10" ht="15" customHeight="1" x14ac:dyDescent="0.2">
      <c r="A26" s="204"/>
      <c r="B26" s="180"/>
      <c r="C26" s="181"/>
      <c r="D26" s="192"/>
      <c r="E26" s="174" t="s">
        <v>56</v>
      </c>
      <c r="F26" s="175"/>
      <c r="G26" s="176"/>
      <c r="H26" s="13">
        <v>24</v>
      </c>
      <c r="I26" s="87">
        <v>4004</v>
      </c>
    </row>
    <row r="27" spans="1:10" ht="15" customHeight="1" x14ac:dyDescent="0.2">
      <c r="A27" s="204"/>
      <c r="B27" s="180"/>
      <c r="C27" s="181"/>
      <c r="D27" s="193"/>
      <c r="E27" s="174" t="s">
        <v>73</v>
      </c>
      <c r="F27" s="175"/>
      <c r="G27" s="176"/>
      <c r="H27" s="13">
        <v>25</v>
      </c>
      <c r="I27" s="87">
        <v>1</v>
      </c>
    </row>
    <row r="28" spans="1:10" ht="15" customHeight="1" x14ac:dyDescent="0.2">
      <c r="A28" s="204"/>
      <c r="B28" s="180"/>
      <c r="C28" s="181"/>
      <c r="D28" s="217" t="s">
        <v>57</v>
      </c>
      <c r="E28" s="168" t="s">
        <v>72</v>
      </c>
      <c r="F28" s="169"/>
      <c r="G28" s="170"/>
      <c r="H28" s="13">
        <v>26</v>
      </c>
      <c r="I28" s="87">
        <v>1863</v>
      </c>
    </row>
    <row r="29" spans="1:10" ht="15" customHeight="1" x14ac:dyDescent="0.2">
      <c r="A29" s="204"/>
      <c r="B29" s="180"/>
      <c r="C29" s="181"/>
      <c r="D29" s="217"/>
      <c r="E29" s="174" t="s">
        <v>56</v>
      </c>
      <c r="F29" s="175"/>
      <c r="G29" s="176"/>
      <c r="H29" s="13">
        <v>27</v>
      </c>
      <c r="I29" s="87">
        <v>145</v>
      </c>
    </row>
    <row r="30" spans="1:10" ht="15" customHeight="1" x14ac:dyDescent="0.2">
      <c r="A30" s="204"/>
      <c r="B30" s="182"/>
      <c r="C30" s="183"/>
      <c r="D30" s="217"/>
      <c r="E30" s="174" t="s">
        <v>73</v>
      </c>
      <c r="F30" s="175"/>
      <c r="G30" s="176"/>
      <c r="H30" s="13">
        <v>28</v>
      </c>
      <c r="I30" s="87"/>
    </row>
    <row r="31" spans="1:10" ht="15" customHeight="1" x14ac:dyDescent="0.2">
      <c r="A31" s="204"/>
      <c r="B31" s="244" t="s">
        <v>34</v>
      </c>
      <c r="C31" s="244"/>
      <c r="D31" s="229" t="s">
        <v>27</v>
      </c>
      <c r="E31" s="230"/>
      <c r="F31" s="230"/>
      <c r="G31" s="231"/>
      <c r="H31" s="13">
        <v>29</v>
      </c>
      <c r="I31" s="87">
        <v>22923</v>
      </c>
    </row>
    <row r="32" spans="1:10" ht="15" customHeight="1" x14ac:dyDescent="0.2">
      <c r="A32" s="204"/>
      <c r="B32" s="244"/>
      <c r="C32" s="244"/>
      <c r="D32" s="229" t="s">
        <v>28</v>
      </c>
      <c r="E32" s="230"/>
      <c r="F32" s="230"/>
      <c r="G32" s="231"/>
      <c r="H32" s="13">
        <v>30</v>
      </c>
      <c r="I32" s="87">
        <v>16214</v>
      </c>
    </row>
    <row r="33" spans="1:9" ht="15" customHeight="1" x14ac:dyDescent="0.2">
      <c r="A33" s="204"/>
      <c r="B33" s="244"/>
      <c r="C33" s="244"/>
      <c r="D33" s="225" t="s">
        <v>70</v>
      </c>
      <c r="E33" s="226"/>
      <c r="F33" s="226"/>
      <c r="G33" s="227"/>
      <c r="H33" s="13">
        <v>31</v>
      </c>
      <c r="I33" s="87">
        <v>550</v>
      </c>
    </row>
    <row r="34" spans="1:9" ht="15" customHeight="1" x14ac:dyDescent="0.2">
      <c r="A34" s="204"/>
      <c r="B34" s="194" t="s">
        <v>76</v>
      </c>
      <c r="C34" s="195"/>
      <c r="D34" s="195"/>
      <c r="E34" s="195"/>
      <c r="F34" s="195"/>
      <c r="G34" s="196"/>
      <c r="H34" s="13">
        <v>32</v>
      </c>
      <c r="I34" s="87">
        <v>850</v>
      </c>
    </row>
    <row r="35" spans="1:9" ht="15" customHeight="1" x14ac:dyDescent="0.2">
      <c r="A35" s="204"/>
      <c r="B35" s="194" t="s">
        <v>117</v>
      </c>
      <c r="C35" s="195"/>
      <c r="D35" s="195"/>
      <c r="E35" s="195"/>
      <c r="F35" s="195"/>
      <c r="G35" s="196"/>
      <c r="H35" s="13">
        <v>33</v>
      </c>
      <c r="I35" s="87">
        <v>15152</v>
      </c>
    </row>
    <row r="36" spans="1:9" ht="37.5" customHeight="1" x14ac:dyDescent="0.2">
      <c r="A36" s="204"/>
      <c r="B36" s="131" t="s">
        <v>86</v>
      </c>
      <c r="C36" s="205"/>
      <c r="D36" s="205"/>
      <c r="E36" s="205"/>
      <c r="F36" s="205"/>
      <c r="G36" s="132"/>
      <c r="H36" s="13">
        <v>34</v>
      </c>
      <c r="I36" s="84">
        <v>1223</v>
      </c>
    </row>
    <row r="37" spans="1:9" ht="15" customHeight="1" x14ac:dyDescent="0.2">
      <c r="A37" s="232" t="s">
        <v>75</v>
      </c>
      <c r="B37" s="233"/>
      <c r="C37" s="234"/>
      <c r="D37" s="185" t="s">
        <v>71</v>
      </c>
      <c r="E37" s="186"/>
      <c r="F37" s="186"/>
      <c r="G37" s="187"/>
      <c r="H37" s="13">
        <v>35</v>
      </c>
      <c r="I37" s="88">
        <v>4563</v>
      </c>
    </row>
    <row r="38" spans="1:9" ht="15" customHeight="1" x14ac:dyDescent="0.2">
      <c r="A38" s="235"/>
      <c r="B38" s="236"/>
      <c r="C38" s="237"/>
      <c r="D38" s="185" t="s">
        <v>54</v>
      </c>
      <c r="E38" s="186"/>
      <c r="F38" s="186"/>
      <c r="G38" s="187"/>
      <c r="H38" s="13">
        <v>36</v>
      </c>
      <c r="I38" s="88">
        <v>2588</v>
      </c>
    </row>
    <row r="39" spans="1:9" ht="15" customHeight="1" x14ac:dyDescent="0.2">
      <c r="A39" s="238"/>
      <c r="B39" s="239"/>
      <c r="C39" s="240"/>
      <c r="D39" s="185" t="s">
        <v>57</v>
      </c>
      <c r="E39" s="186"/>
      <c r="F39" s="186"/>
      <c r="G39" s="187"/>
      <c r="H39" s="13">
        <v>37</v>
      </c>
      <c r="I39" s="88">
        <v>332</v>
      </c>
    </row>
    <row r="40" spans="1:9" ht="14.25" customHeight="1" x14ac:dyDescent="0.2">
      <c r="A40" s="212" t="s">
        <v>24</v>
      </c>
      <c r="B40" s="212"/>
      <c r="C40" s="212"/>
      <c r="D40" s="212"/>
      <c r="E40" s="212"/>
      <c r="F40" s="212"/>
      <c r="G40" s="212"/>
      <c r="H40" s="212"/>
      <c r="I40" s="212"/>
    </row>
    <row r="41" spans="1:9" ht="15.75" customHeight="1" x14ac:dyDescent="0.2">
      <c r="A41" s="241" t="s">
        <v>108</v>
      </c>
      <c r="B41" s="242"/>
      <c r="C41" s="242"/>
      <c r="D41" s="242"/>
      <c r="E41" s="242"/>
      <c r="F41" s="242"/>
      <c r="G41" s="243"/>
      <c r="H41" s="46">
        <v>38</v>
      </c>
      <c r="I41" s="84">
        <v>964</v>
      </c>
    </row>
    <row r="42" spans="1:9" ht="14.25" customHeight="1" x14ac:dyDescent="0.2">
      <c r="A42" s="188" t="s">
        <v>109</v>
      </c>
      <c r="B42" s="189"/>
      <c r="C42" s="189"/>
      <c r="D42" s="189"/>
      <c r="E42" s="189"/>
      <c r="F42" s="189"/>
      <c r="G42" s="190"/>
      <c r="H42" s="46">
        <v>39</v>
      </c>
      <c r="I42" s="84">
        <v>621</v>
      </c>
    </row>
    <row r="43" spans="1:9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9" ht="15.75" x14ac:dyDescent="0.25">
      <c r="A44" s="63" t="s">
        <v>110</v>
      </c>
      <c r="B44" s="3"/>
      <c r="C44" s="3"/>
      <c r="D44" s="3"/>
      <c r="E44" s="3"/>
      <c r="F44" s="3"/>
      <c r="G44" s="3"/>
      <c r="H44" s="3"/>
      <c r="I44" s="3"/>
    </row>
    <row r="45" spans="1:9" ht="16.5" customHeight="1" x14ac:dyDescent="0.2">
      <c r="A45" s="219" t="s">
        <v>92</v>
      </c>
      <c r="B45" s="220"/>
      <c r="C45" s="220"/>
      <c r="D45" s="221"/>
      <c r="E45" s="228" t="s">
        <v>111</v>
      </c>
      <c r="F45" s="228"/>
      <c r="G45" s="228"/>
      <c r="H45" s="228"/>
      <c r="I45" s="228"/>
    </row>
    <row r="46" spans="1:9" ht="48" customHeight="1" x14ac:dyDescent="0.2">
      <c r="A46" s="222"/>
      <c r="B46" s="223"/>
      <c r="C46" s="223"/>
      <c r="D46" s="224"/>
      <c r="E46" s="64" t="s">
        <v>88</v>
      </c>
      <c r="F46" s="64" t="s">
        <v>89</v>
      </c>
      <c r="G46" s="64" t="s">
        <v>90</v>
      </c>
      <c r="H46" s="64" t="s">
        <v>93</v>
      </c>
      <c r="I46" s="65" t="s">
        <v>91</v>
      </c>
    </row>
    <row r="47" spans="1:9" ht="14.25" customHeight="1" x14ac:dyDescent="0.2">
      <c r="A47" s="184" t="s">
        <v>42</v>
      </c>
      <c r="B47" s="184"/>
      <c r="C47" s="184"/>
      <c r="D47" s="184"/>
      <c r="E47" s="84">
        <v>118181</v>
      </c>
      <c r="F47" s="84">
        <v>3441</v>
      </c>
      <c r="G47" s="84">
        <v>634</v>
      </c>
      <c r="H47" s="84"/>
      <c r="I47" s="84"/>
    </row>
    <row r="48" spans="1:9" ht="14.25" customHeight="1" x14ac:dyDescent="0.2">
      <c r="A48" s="184" t="s">
        <v>43</v>
      </c>
      <c r="B48" s="184"/>
      <c r="C48" s="184"/>
      <c r="D48" s="184"/>
      <c r="E48" s="84">
        <v>25742</v>
      </c>
      <c r="F48" s="84">
        <v>8672</v>
      </c>
      <c r="G48" s="84">
        <v>798</v>
      </c>
      <c r="H48" s="84"/>
      <c r="I48" s="84"/>
    </row>
    <row r="49" spans="1:9" ht="14.25" customHeight="1" x14ac:dyDescent="0.2">
      <c r="A49" s="218" t="s">
        <v>45</v>
      </c>
      <c r="B49" s="218"/>
      <c r="C49" s="218"/>
      <c r="D49" s="218"/>
      <c r="E49" s="84">
        <v>8353</v>
      </c>
      <c r="F49" s="84">
        <v>975</v>
      </c>
      <c r="G49" s="84">
        <v>34</v>
      </c>
      <c r="H49" s="84"/>
      <c r="I49" s="84"/>
    </row>
    <row r="50" spans="1:9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</row>
    <row r="108" spans="1:9" x14ac:dyDescent="0.2">
      <c r="A108" s="3"/>
    </row>
    <row r="109" spans="1:9" x14ac:dyDescent="0.2">
      <c r="A109" s="3"/>
    </row>
  </sheetData>
  <sheetProtection formatCells="0" formatColumns="0" formatRows="0"/>
  <mergeCells count="61">
    <mergeCell ref="A37:C39"/>
    <mergeCell ref="A41:G41"/>
    <mergeCell ref="E27:G27"/>
    <mergeCell ref="E29:G29"/>
    <mergeCell ref="B31:C33"/>
    <mergeCell ref="E28:G28"/>
    <mergeCell ref="A40:I40"/>
    <mergeCell ref="E45:I45"/>
    <mergeCell ref="E30:G30"/>
    <mergeCell ref="D22:D24"/>
    <mergeCell ref="D28:D30"/>
    <mergeCell ref="D31:G31"/>
    <mergeCell ref="D32:G32"/>
    <mergeCell ref="A49:D49"/>
    <mergeCell ref="D39:G39"/>
    <mergeCell ref="A48:D48"/>
    <mergeCell ref="A45:D46"/>
    <mergeCell ref="B22:C30"/>
    <mergeCell ref="E25:G25"/>
    <mergeCell ref="E26:G26"/>
    <mergeCell ref="E23:G23"/>
    <mergeCell ref="D33:G33"/>
    <mergeCell ref="D37:G37"/>
    <mergeCell ref="B13:D14"/>
    <mergeCell ref="E7:G7"/>
    <mergeCell ref="B15:D16"/>
    <mergeCell ref="E24:G24"/>
    <mergeCell ref="E22:G22"/>
    <mergeCell ref="B21:G21"/>
    <mergeCell ref="B17:G17"/>
    <mergeCell ref="E9:G9"/>
    <mergeCell ref="D6:D8"/>
    <mergeCell ref="D9:D11"/>
    <mergeCell ref="A1:E1"/>
    <mergeCell ref="A22:A36"/>
    <mergeCell ref="B34:G34"/>
    <mergeCell ref="B35:G35"/>
    <mergeCell ref="B36:G36"/>
    <mergeCell ref="E14:G14"/>
    <mergeCell ref="E11:G11"/>
    <mergeCell ref="E13:G13"/>
    <mergeCell ref="B18:G18"/>
    <mergeCell ref="D3:D5"/>
    <mergeCell ref="A47:D47"/>
    <mergeCell ref="D38:G38"/>
    <mergeCell ref="A42:G42"/>
    <mergeCell ref="E6:G6"/>
    <mergeCell ref="D25:D27"/>
    <mergeCell ref="B19:G19"/>
    <mergeCell ref="E16:G16"/>
    <mergeCell ref="A3:A21"/>
    <mergeCell ref="B20:G20"/>
    <mergeCell ref="E15:G15"/>
    <mergeCell ref="E3:G3"/>
    <mergeCell ref="A2:G2"/>
    <mergeCell ref="E5:G5"/>
    <mergeCell ref="E4:G4"/>
    <mergeCell ref="B12:G12"/>
    <mergeCell ref="B3:C11"/>
    <mergeCell ref="E10:G10"/>
    <mergeCell ref="E8:G8"/>
  </mergeCells>
  <phoneticPr fontId="4" type="noConversion"/>
  <pageMargins left="0.39370078740157483" right="0.19685039370078741" top="0.39370078740157483" bottom="0.39370078740157483" header="0.39370078740157483" footer="0.39370078740157483"/>
  <pageSetup paperSize="9" scale="90" firstPageNumber="3" orientation="portrait" useFirstPageNumber="1" r:id="rId1"/>
  <headerFooter alignWithMargins="0">
    <oddFooter>&amp;R&amp;P&amp;C&amp;R&amp;P&amp;CФорма № Зведений- 2 азс, Підрозділ: Державна судова адміністрація України, 
Початок періоду: 01.01.2020, Кінець періоду: 30.06.2020&amp;LEE04E403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A16" sqref="A16:B17"/>
    </sheetView>
  </sheetViews>
  <sheetFormatPr defaultRowHeight="12.75" x14ac:dyDescent="0.2"/>
  <cols>
    <col min="1" max="1" width="4.42578125" customWidth="1"/>
    <col min="2" max="2" width="57.5703125" customWidth="1"/>
    <col min="4" max="4" width="10.28515625" customWidth="1"/>
  </cols>
  <sheetData>
    <row r="1" spans="1:4" ht="18" customHeight="1" x14ac:dyDescent="0.2">
      <c r="A1" s="43" t="s">
        <v>81</v>
      </c>
      <c r="B1" s="44"/>
      <c r="C1" s="44"/>
      <c r="D1" s="44"/>
    </row>
    <row r="2" spans="1:4" ht="25.5" customHeight="1" x14ac:dyDescent="0.2">
      <c r="A2" s="171" t="s">
        <v>4</v>
      </c>
      <c r="B2" s="172"/>
      <c r="C2" s="12" t="s">
        <v>21</v>
      </c>
      <c r="D2" s="12" t="s">
        <v>5</v>
      </c>
    </row>
    <row r="3" spans="1:4" ht="29.25" customHeight="1" x14ac:dyDescent="0.2">
      <c r="A3" s="255" t="s">
        <v>101</v>
      </c>
      <c r="B3" s="255"/>
      <c r="C3" s="13">
        <v>1</v>
      </c>
      <c r="D3" s="93">
        <f>IF('розділ 1'!I31&lt;&gt;0,'розділ 1'!J31*100/'розділ 1'!I31,0)</f>
        <v>10.82186109098437</v>
      </c>
    </row>
    <row r="4" spans="1:4" ht="16.5" customHeight="1" x14ac:dyDescent="0.2">
      <c r="A4" s="253" t="s">
        <v>1</v>
      </c>
      <c r="B4" s="52" t="s">
        <v>102</v>
      </c>
      <c r="C4" s="13">
        <v>2</v>
      </c>
      <c r="D4" s="93">
        <f>IF('розділ 1'!I14&lt;&gt;0,'розділ 1'!J14*100/'розділ 1'!I14,0)</f>
        <v>17.441954534422781</v>
      </c>
    </row>
    <row r="5" spans="1:4" ht="16.5" customHeight="1" x14ac:dyDescent="0.2">
      <c r="A5" s="254"/>
      <c r="B5" s="52" t="s">
        <v>103</v>
      </c>
      <c r="C5" s="13">
        <v>3</v>
      </c>
      <c r="D5" s="93">
        <f>IF('розділ 1'!I26&lt;&gt;0,'розділ 1'!J26*100/'розділ 1'!I26,0)</f>
        <v>8.5266897670950481</v>
      </c>
    </row>
    <row r="6" spans="1:4" ht="16.5" customHeight="1" x14ac:dyDescent="0.2">
      <c r="A6" s="254"/>
      <c r="B6" s="47" t="s">
        <v>104</v>
      </c>
      <c r="C6" s="13">
        <v>4</v>
      </c>
      <c r="D6" s="93">
        <f>IF('розділ 1'!I27&lt;&gt;0,'розділ 1'!J27*100/'розділ 1'!I27,0)</f>
        <v>2.3590333716915994</v>
      </c>
    </row>
    <row r="7" spans="1:4" ht="16.5" customHeight="1" x14ac:dyDescent="0.2">
      <c r="A7" s="255" t="s">
        <v>105</v>
      </c>
      <c r="B7" s="255"/>
      <c r="C7" s="13">
        <v>5</v>
      </c>
      <c r="D7" s="93">
        <f>IF('розділ 1'!F31&lt;&gt;0,'розділ 1'!G31*100/'розділ 1'!F31,0)</f>
        <v>96.416806334161706</v>
      </c>
    </row>
    <row r="8" spans="1:4" ht="16.5" customHeight="1" x14ac:dyDescent="0.2">
      <c r="A8" s="255" t="s">
        <v>35</v>
      </c>
      <c r="B8" s="255"/>
      <c r="C8" s="13">
        <v>6</v>
      </c>
      <c r="D8" s="89">
        <f>IF('розділ 2'!I42&lt;&gt;0,'розділ 1'!G31/'розділ 2'!I42,0)</f>
        <v>268.64734299516908</v>
      </c>
    </row>
    <row r="9" spans="1:4" ht="25.5" customHeight="1" x14ac:dyDescent="0.2">
      <c r="A9" s="255" t="s">
        <v>44</v>
      </c>
      <c r="B9" s="255"/>
      <c r="C9" s="13">
        <v>7</v>
      </c>
      <c r="D9" s="89">
        <f>IF('розділ 2'!I42&lt;&gt;0,'розділ 1'!E31/'розділ 2'!I42,0)</f>
        <v>330.87600644122381</v>
      </c>
    </row>
    <row r="10" spans="1:4" ht="16.5" customHeight="1" x14ac:dyDescent="0.2">
      <c r="A10" s="229" t="s">
        <v>29</v>
      </c>
      <c r="B10" s="231"/>
      <c r="C10" s="13">
        <v>8</v>
      </c>
      <c r="D10" s="85">
        <v>24.5</v>
      </c>
    </row>
    <row r="11" spans="1:4" ht="16.5" customHeight="1" x14ac:dyDescent="0.2">
      <c r="A11" s="251" t="s">
        <v>42</v>
      </c>
      <c r="B11" s="251"/>
      <c r="C11" s="13">
        <v>9</v>
      </c>
      <c r="D11" s="85">
        <v>10.2083333333333</v>
      </c>
    </row>
    <row r="12" spans="1:4" ht="16.5" customHeight="1" x14ac:dyDescent="0.2">
      <c r="A12" s="251" t="s">
        <v>43</v>
      </c>
      <c r="B12" s="251"/>
      <c r="C12" s="13">
        <v>10</v>
      </c>
      <c r="D12" s="85">
        <v>69.7916666666667</v>
      </c>
    </row>
    <row r="13" spans="1:4" ht="16.5" customHeight="1" x14ac:dyDescent="0.2">
      <c r="A13" s="251" t="s">
        <v>45</v>
      </c>
      <c r="B13" s="251"/>
      <c r="C13" s="13">
        <v>11</v>
      </c>
      <c r="D13" s="85">
        <v>36.375</v>
      </c>
    </row>
    <row r="14" spans="1:4" ht="15" customHeight="1" x14ac:dyDescent="0.2">
      <c r="A14" s="54"/>
      <c r="B14" s="54"/>
      <c r="C14" s="41"/>
      <c r="D14" s="41"/>
    </row>
    <row r="15" spans="1:4" ht="15" customHeight="1" x14ac:dyDescent="0.2">
      <c r="A15" s="54"/>
      <c r="B15" s="54"/>
      <c r="C15" s="41"/>
      <c r="D15" s="41"/>
    </row>
    <row r="16" spans="1:4" ht="15" customHeight="1" x14ac:dyDescent="0.2">
      <c r="A16" s="252" t="s">
        <v>124</v>
      </c>
      <c r="B16" s="252"/>
      <c r="C16" s="41"/>
      <c r="D16" s="41"/>
    </row>
    <row r="17" spans="1:7" ht="15.75" customHeight="1" x14ac:dyDescent="0.2">
      <c r="A17" s="252"/>
      <c r="B17" s="252"/>
      <c r="C17" s="247" t="s">
        <v>118</v>
      </c>
      <c r="D17" s="247"/>
      <c r="E17" s="66"/>
      <c r="F17" s="66"/>
      <c r="G17" s="91"/>
    </row>
    <row r="18" spans="1:7" x14ac:dyDescent="0.2">
      <c r="A18" s="47"/>
      <c r="B18" s="69" t="s">
        <v>36</v>
      </c>
      <c r="C18" s="248" t="s">
        <v>37</v>
      </c>
      <c r="D18" s="248"/>
      <c r="E18" s="66"/>
      <c r="F18" s="66"/>
      <c r="G18" s="66"/>
    </row>
    <row r="19" spans="1:7" x14ac:dyDescent="0.2">
      <c r="A19" s="47"/>
      <c r="B19" s="47"/>
      <c r="C19" s="67"/>
      <c r="D19" s="67"/>
      <c r="E19" s="66"/>
      <c r="F19" s="66"/>
      <c r="G19" s="66"/>
    </row>
    <row r="20" spans="1:7" ht="15.75" customHeight="1" x14ac:dyDescent="0.2">
      <c r="A20" s="48" t="s">
        <v>41</v>
      </c>
      <c r="B20" s="70"/>
      <c r="C20" s="250" t="s">
        <v>119</v>
      </c>
      <c r="D20" s="250"/>
      <c r="E20" s="68"/>
      <c r="F20" s="68"/>
      <c r="G20" s="68"/>
    </row>
    <row r="21" spans="1:7" x14ac:dyDescent="0.2">
      <c r="A21" s="49"/>
      <c r="B21" s="69" t="s">
        <v>36</v>
      </c>
      <c r="C21" s="248" t="s">
        <v>37</v>
      </c>
      <c r="D21" s="248"/>
      <c r="E21" s="66"/>
      <c r="F21" s="66"/>
      <c r="G21" s="66"/>
    </row>
    <row r="22" spans="1:7" x14ac:dyDescent="0.2">
      <c r="A22" s="50" t="s">
        <v>38</v>
      </c>
      <c r="B22" s="71"/>
      <c r="C22" s="249" t="s">
        <v>120</v>
      </c>
      <c r="D22" s="249"/>
      <c r="E22" s="67"/>
      <c r="F22" s="67"/>
      <c r="G22" s="66"/>
    </row>
    <row r="23" spans="1:7" ht="15.75" customHeight="1" x14ac:dyDescent="0.2">
      <c r="A23" s="51" t="s">
        <v>39</v>
      </c>
      <c r="B23" s="71"/>
      <c r="C23" s="245"/>
      <c r="D23" s="245"/>
      <c r="E23" s="67"/>
      <c r="F23" s="67"/>
      <c r="G23" s="66"/>
    </row>
    <row r="24" spans="1:7" ht="15.75" customHeight="1" x14ac:dyDescent="0.2">
      <c r="A24" s="50" t="s">
        <v>40</v>
      </c>
      <c r="B24" s="72"/>
      <c r="C24" s="245" t="s">
        <v>121</v>
      </c>
      <c r="D24" s="245"/>
    </row>
    <row r="26" spans="1:7" ht="12.75" customHeight="1" x14ac:dyDescent="0.2">
      <c r="C26" s="246" t="s">
        <v>122</v>
      </c>
      <c r="D26" s="246"/>
      <c r="E26" s="73"/>
    </row>
  </sheetData>
  <mergeCells count="19">
    <mergeCell ref="A2:B2"/>
    <mergeCell ref="A3:B3"/>
    <mergeCell ref="A7:B7"/>
    <mergeCell ref="A8:B8"/>
    <mergeCell ref="A9:B9"/>
    <mergeCell ref="A11:B11"/>
    <mergeCell ref="A12:B12"/>
    <mergeCell ref="A13:B13"/>
    <mergeCell ref="A16:B17"/>
    <mergeCell ref="A10:B10"/>
    <mergeCell ref="A4:A6"/>
    <mergeCell ref="C23:D23"/>
    <mergeCell ref="C24:D24"/>
    <mergeCell ref="C26:D26"/>
    <mergeCell ref="C17:D17"/>
    <mergeCell ref="C18:D18"/>
    <mergeCell ref="C22:D22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firstPageNumber="4" orientation="portrait" useFirstPageNumber="1" r:id="rId1"/>
  <headerFooter>
    <oddFooter>&amp;R&amp;P&amp;C&amp;R&amp;P&amp;CФорма № Зведений- 2 азс, Підрозділ: Державна судова адміністрація України, 
Початок періоду: 01.01.2020, Кінець періоду: 30.06.2020&amp;LEE04E403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 </vt:lpstr>
      <vt:lpstr>розділ 1</vt:lpstr>
      <vt:lpstr>розділ 2</vt:lpstr>
      <vt:lpstr>розділ 3</vt:lpstr>
      <vt:lpstr>'розділ 1'!Область_печати</vt:lpstr>
      <vt:lpstr>'розділ 2'!Область_печати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2017-03-25T12:31:38Z</cp:lastPrinted>
  <dcterms:created xsi:type="dcterms:W3CDTF">2004-04-20T14:33:35Z</dcterms:created>
  <dcterms:modified xsi:type="dcterms:W3CDTF">2020-11-20T12:38:47Z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 азс_2.2020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2210196</vt:i4>
  </property>
  <property fmtid="{D5CDD505-2E9C-101B-9397-08002B2CF9AE}" pid="7" name="Тип звіту">
    <vt:lpwstr>Зведений- 2 азс</vt:lpwstr>
  </property>
  <property fmtid="{D5CDD505-2E9C-101B-9397-08002B2CF9AE}" pid="8" name="К.Cума">
    <vt:lpwstr>EE04E403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30.06.2020</vt:lpwstr>
  </property>
  <property fmtid="{D5CDD505-2E9C-101B-9397-08002B2CF9AE}" pid="14" name="Період">
    <vt:lpwstr>перше півріччя 2020 року</vt:lpwstr>
  </property>
  <property fmtid="{D5CDD505-2E9C-101B-9397-08002B2CF9AE}" pid="15" name="К.Сума шаблону">
    <vt:lpwstr>A197058F</vt:lpwstr>
  </property>
  <property fmtid="{D5CDD505-2E9C-101B-9397-08002B2CF9AE}" pid="16" name="Версія БД">
    <vt:lpwstr>3.24.0.1578</vt:lpwstr>
  </property>
</Properties>
</file>