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<sst xmlns="http://schemas.openxmlformats.org/spreadsheetml/2006/main" count="477" uniqueCount="408">
  <si>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</si>
  <si>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</si>
  <si>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</si>
  <si>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</si>
  <si>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</si>
  <si>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</si>
  <si>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</si>
  <si>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</si>
  <si>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</si>
  <si>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</si>
  <si>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</si>
  <si>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</si>
  <si>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</si>
  <si>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</si>
  <si>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</si>
  <si>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</si>
  <si>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</si>
  <si>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</si>
  <si>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</si>
  <si>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</si>
  <si>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</si>
  <si>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</si>
  <si>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</si>
  <si>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</si>
  <si>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</si>
  <si>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</si>
  <si>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</si>
  <si>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</si>
  <si>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</si>
  <si>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</si>
  <si>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</si>
  <si>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</si>
  <si>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</si>
  <si>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</si>
  <si>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</si>
  <si>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</si>
  <si>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</si>
  <si>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</si>
  <si>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</si>
  <si>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</si>
  <si>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</si>
  <si>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</si>
  <si>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</si>
  <si>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</si>
  <si>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</si>
  <si>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</si>
  <si>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</si>
  <si>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</si>
  <si>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</si>
  <si>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</si>
  <si>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</si>
  <si>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</si>
  <si>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</si>
  <si>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</si>
  <si>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</si>
  <si>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</si>
  <si>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</si>
  <si>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</si>
  <si>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</si>
  <si>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</si>
  <si>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</si>
  <si>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</si>
  <si>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</si>
  <si>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</si>
  <si>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</si>
  <si>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</si>
  <si>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</si>
  <si>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</si>
  <si>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</si>
  <si>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</si>
  <si>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</si>
  <si>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</si>
  <si>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</si>
  <si>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</si>
  <si>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</si>
  <si>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</si>
  <si>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</si>
  <si>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</si>
  <si>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</si>
  <si>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</si>
  <si>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</si>
  <si>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</si>
  <si>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</si>
  <si>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</si>
  <si>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</si>
  <si>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</si>
  <si>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</si>
  <si>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</si>
  <si>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</si>
  <si>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</si>
  <si>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</si>
  <si>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</si>
  <si>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</si>
  <si>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</si>
  <si>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</si>
  <si>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</si>
  <si>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</si>
  <si>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</si>
  <si>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</si>
  <si>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</si>
  <si>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</si>
  <si>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</si>
  <si>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</si>
  <si>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</si>
  <si>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</si>
  <si>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</si>
  <si>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</si>
  <si>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</si>
  <si>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</si>
  <si>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</si>
  <si>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</si>
  <si>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</si>
  <si>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</si>
  <si>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</si>
  <si>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</si>
  <si>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</si>
  <si>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</si>
  <si>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</si>
  <si>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</si>
  <si>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</si>
  <si>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</si>
  <si>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</si>
  <si>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</si>
  <si>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</si>
  <si>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</si>
  <si>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</si>
  <si>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</si>
  <si>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</si>
  <si>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</si>
  <si>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</si>
  <si>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</si>
  <si>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</si>
  <si>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</si>
  <si>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</si>
  <si>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</si>
  <si>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</si>
  <si>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</si>
  <si>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</si>
  <si>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</si>
  <si>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</si>
  <si>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</si>
  <si>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</si>
  <si>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</si>
  <si>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</si>
  <si>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</si>
  <si>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</si>
  <si>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</si>
  <si>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</si>
  <si>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</si>
  <si>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</si>
  <si>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</si>
  <si>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</si>
  <si>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</si>
  <si>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</si>
  <si>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</si>
  <si>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</si>
  <si>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</si>
  <si>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</si>
  <si>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</si>
  <si>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</si>
  <si>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</si>
  <si>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</si>
  <si>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</si>
  <si>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</si>
  <si>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</si>
  <si>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</si>
  <si>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</si>
  <si>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</si>
  <si>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</si>
  <si>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</si>
  <si>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</si>
  <si>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</si>
  <si>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</si>
  <si>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</si>
  <si>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</si>
  <si>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</si>
  <si>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</si>
  <si>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</si>
  <si>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</si>
  <si>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</si>
  <si>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</si>
  <si>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</si>
  <si>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</si>
  <si>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</si>
  <si>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</si>
  <si>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</si>
  <si>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</si>
  <si>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</si>
  <si>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</si>
  <si>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</si>
  <si>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</si>
  <si>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</si>
  <si>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</si>
  <si>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</si>
  <si>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</si>
  <si>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</si>
  <si>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</si>
  <si>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</si>
  <si>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</si>
  <si>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</si>
  <si>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</si>
  <si>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</si>
  <si>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</si>
  <si>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</si>
  <si>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</si>
  <si>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</si>
  <si>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</si>
  <si>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</si>
  <si>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</si>
  <si>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</si>
  <si>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</si>
  <si>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</si>
  <si>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</si>
  <si>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</si>
  <si>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</si>
  <si>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</si>
  <si>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</si>
  <si>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</si>
  <si>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</si>
  <si>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</si>
  <si>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</si>
  <si>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</si>
  <si>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</si>
  <si>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</si>
  <si>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</si>
  <si>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</si>
  <si>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</si>
  <si>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</si>
  <si>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</si>
  <si>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</si>
  <si>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</si>
  <si>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</si>
  <si>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</si>
  <si>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</si>
  <si>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</si>
  <si>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</si>
  <si>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</si>
  <si>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</si>
  <si>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</si>
  <si>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</si>
  <si>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</si>
  <si>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</si>
  <si>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</si>
  <si>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</si>
  <si>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</si>
  <si>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</si>
  <si>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</si>
  <si>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</si>
  <si>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</si>
  <si>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</si>
  <si>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</si>
  <si>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</si>
  <si>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</si>
  <si>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</si>
  <si>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</si>
  <si>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</si>
  <si>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</si>
  <si>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</si>
  <si>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</si>
  <si>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</si>
  <si>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</si>
  <si>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</si>
  <si>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</si>
  <si>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</si>
  <si>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</si>
  <si>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</si>
  <si>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</si>
  <si>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</si>
  <si>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</si>
  <si>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</si>
  <si>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</si>
  <si>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</si>
  <si>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</si>
  <si>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</si>
  <si>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</si>
  <si>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</si>
  <si>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</si>
  <si>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</si>
  <si>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</si>
  <si>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</si>
  <si>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</si>
  <si>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</si>
  <si>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</si>
  <si>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</si>
  <si>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</si>
  <si>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</si>
  <si>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</si>
  <si>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</si>
  <si>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</si>
  <si>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</si>
  <si>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</si>
  <si>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</si>
  <si>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</si>
  <si>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</si>
  <si>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</si>
  <si>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</si>
  <si>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</si>
  <si>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</si>
  <si>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</si>
  <si>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</si>
  <si>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</si>
  <si>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</si>
  <si>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</si>
  <si>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</si>
  <si>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</si>
  <si>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</si>
  <si>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</si>
  <si>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</si>
  <si>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</si>
  <si>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</si>
  <si>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</si>
  <si>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</si>
  <si>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</si>
  <si>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</si>
  <si>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</si>
  <si>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</si>
  <si>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</si>
  <si>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</si>
  <si>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</si>
  <si>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</si>
  <si>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</si>
  <si>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</si>
  <si>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</si>
  <si>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</si>
  <si>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</si>
  <si>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</si>
  <si>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</si>
  <si>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</si>
  <si>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</si>
  <si>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</si>
  <si>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</si>
  <si>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</si>
  <si>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</si>
  <si>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</si>
  <si>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</si>
  <si>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</si>
  <si>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</si>
  <si>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</si>
  <si>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</si>
  <si>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</si>
  <si>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</si>
  <si>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</si>
  <si>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</si>
  <si>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</si>
  <si>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</si>
  <si>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</si>
  <si>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</si>
  <si>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</si>
  <si>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</si>
  <si>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</si>
  <si>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</si>
  <si>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</si>
  <si>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Державна судова адміністрація України</t>
  </si>
  <si>
    <t>вул. Липська</t>
  </si>
  <si>
    <t>18/5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</si>
  <si>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</si>
  <si>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</si>
  <si>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</si>
  <si>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</si>
  <si>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</si>
  <si>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</si>
  <si>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</si>
  <si>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</si>
  <si>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</si>
  <si>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</si>
  <si>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</si>
  <si>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</si>
  <si>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</si>
  <si>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</si>
  <si>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</si>
  <si>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</si>
  <si>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</si>
  <si>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</si>
  <si>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</si>
  <si>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</si>
  <si>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</si>
  <si>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</si>
  <si>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</si>
  <si>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</si>
  <si>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</si>
  <si>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</si>
  <si>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</si>
  <si>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</si>
  <si>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</si>
  <si>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</si>
  <si>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</si>
  <si>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</si>
  <si>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</si>
  <si>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</si>
  <si>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</si>
  <si>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</si>
  <si>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</si>
  <si>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</si>
  <si>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</si>
  <si>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</si>
  <si>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</si>
  <si>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</si>
  <si>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</si>
  <si>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</si>
  <si>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</si>
  <si>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</si>
  <si>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Поліщук А.П.</t>
  </si>
  <si>
    <t>stat@court.gov.ua</t>
  </si>
  <si>
    <t>27 січня 2017 року</t>
  </si>
  <si>
    <t>м. Київ</t>
  </si>
  <si>
    <t>Коваль Г.В.</t>
  </si>
  <si>
    <t>277-76-60</t>
  </si>
  <si>
    <t>Заступник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</si>
</sst>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30" fillId="0" borderId="2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5" fillId="0" borderId="12" xfId="0" applyFont="1" applyBorder="1" applyAlignment="1">
      <alignment vertical="top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>
      <alignment horizontal="left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D27" sqref="D27:L27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.75" customHeight="1">
      <c r="A2" s="272" t="s">
        <v>331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ht="11.25" customHeight="1">
      <c r="A3" s="129"/>
    </row>
    <row r="4" spans="1:12" ht="18.75" customHeight="1">
      <c r="A4" s="273" t="s">
        <v>332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ht="18.75" customHeight="1">
      <c r="A5" s="273" t="s">
        <v>165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8.75" customHeight="1">
      <c r="A6" s="273" t="s">
        <v>166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ht="12" customHeight="1">
      <c r="A7" s="129"/>
    </row>
    <row r="8" spans="1:12" ht="18" customHeight="1">
      <c r="A8" s="274" t="s">
        <v>351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12.75" customHeight="1">
      <c r="A9" s="130"/>
      <c r="B9" s="130"/>
      <c r="C9" s="130"/>
      <c r="D9" s="270" t="s">
        <v>333</v>
      </c>
      <c r="E9" s="270"/>
      <c r="F9" s="270"/>
      <c r="G9" s="270"/>
      <c r="H9" s="27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9" t="s">
        <v>334</v>
      </c>
      <c r="B12" s="260"/>
      <c r="C12" s="260"/>
      <c r="D12" s="261"/>
      <c r="E12" s="259" t="s">
        <v>335</v>
      </c>
      <c r="F12" s="260"/>
      <c r="G12" s="261"/>
      <c r="H12" s="131"/>
      <c r="I12" s="262" t="s">
        <v>336</v>
      </c>
      <c r="J12" s="262"/>
      <c r="K12" s="262"/>
      <c r="L12" s="262"/>
    </row>
    <row r="13" spans="1:12" ht="15.75" customHeight="1">
      <c r="A13" s="230"/>
      <c r="B13" s="211"/>
      <c r="C13" s="211"/>
      <c r="D13" s="212"/>
      <c r="E13" s="256"/>
      <c r="F13" s="257"/>
      <c r="G13" s="258"/>
      <c r="H13" s="131"/>
      <c r="I13" s="269" t="s">
        <v>337</v>
      </c>
      <c r="J13" s="269"/>
      <c r="K13" s="269"/>
      <c r="L13" s="269"/>
    </row>
    <row r="14" spans="1:12" ht="15.75" customHeight="1">
      <c r="A14" s="263" t="s">
        <v>167</v>
      </c>
      <c r="B14" s="264"/>
      <c r="C14" s="264"/>
      <c r="D14" s="265"/>
      <c r="E14" s="245" t="s">
        <v>168</v>
      </c>
      <c r="F14" s="246"/>
      <c r="G14" s="247"/>
      <c r="H14" s="131"/>
      <c r="I14" s="269"/>
      <c r="J14" s="269"/>
      <c r="K14" s="269"/>
      <c r="L14" s="269"/>
    </row>
    <row r="15" spans="1:8" ht="33.75" customHeight="1">
      <c r="A15" s="266"/>
      <c r="B15" s="267"/>
      <c r="C15" s="267"/>
      <c r="D15" s="268"/>
      <c r="E15" s="248"/>
      <c r="F15" s="249"/>
      <c r="G15" s="250"/>
      <c r="H15" s="131"/>
    </row>
    <row r="16" spans="1:13" ht="18.75" customHeight="1">
      <c r="A16" s="242" t="s">
        <v>169</v>
      </c>
      <c r="B16" s="243"/>
      <c r="C16" s="243"/>
      <c r="D16" s="244"/>
      <c r="E16" s="245" t="s">
        <v>168</v>
      </c>
      <c r="F16" s="246"/>
      <c r="G16" s="247"/>
      <c r="H16" s="131"/>
      <c r="I16" s="251"/>
      <c r="J16" s="251"/>
      <c r="K16" s="251"/>
      <c r="L16" s="251"/>
      <c r="M16" s="132"/>
    </row>
    <row r="17" spans="1:16" ht="57.75" customHeight="1">
      <c r="A17" s="230"/>
      <c r="B17" s="211"/>
      <c r="C17" s="211"/>
      <c r="D17" s="212"/>
      <c r="E17" s="248"/>
      <c r="F17" s="249"/>
      <c r="G17" s="250"/>
      <c r="H17" s="131"/>
      <c r="I17" s="252" t="s">
        <v>170</v>
      </c>
      <c r="J17" s="253"/>
      <c r="K17" s="253"/>
      <c r="L17" s="253"/>
      <c r="M17" s="133"/>
      <c r="N17" s="134"/>
      <c r="O17" s="134"/>
      <c r="P17" s="135"/>
    </row>
    <row r="18" spans="1:13" ht="14.25" customHeight="1">
      <c r="A18" s="242" t="s">
        <v>171</v>
      </c>
      <c r="B18" s="243"/>
      <c r="C18" s="243"/>
      <c r="D18" s="244"/>
      <c r="E18" s="245" t="s">
        <v>172</v>
      </c>
      <c r="F18" s="254"/>
      <c r="G18" s="255"/>
      <c r="H18" s="131"/>
      <c r="I18" s="136"/>
      <c r="J18" s="136"/>
      <c r="K18" s="136"/>
      <c r="L18" s="136"/>
      <c r="M18" s="135"/>
    </row>
    <row r="19" spans="1:12" ht="81" customHeight="1">
      <c r="A19" s="230"/>
      <c r="B19" s="211"/>
      <c r="C19" s="211"/>
      <c r="D19" s="212"/>
      <c r="E19" s="256"/>
      <c r="F19" s="257"/>
      <c r="G19" s="258"/>
      <c r="H19" s="131"/>
      <c r="I19" s="215" t="s">
        <v>173</v>
      </c>
      <c r="J19" s="216"/>
      <c r="K19" s="216"/>
      <c r="L19" s="216"/>
    </row>
    <row r="20" spans="1:12" ht="81" customHeight="1">
      <c r="A20" s="213" t="s">
        <v>174</v>
      </c>
      <c r="B20" s="213"/>
      <c r="C20" s="213"/>
      <c r="D20" s="213"/>
      <c r="E20" s="214" t="s">
        <v>175</v>
      </c>
      <c r="F20" s="214"/>
      <c r="G20" s="214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0" t="s">
        <v>338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2"/>
      <c r="M24" s="139"/>
    </row>
    <row r="25" spans="1:13" ht="12.75" customHeight="1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5"/>
      <c r="M25" s="139"/>
    </row>
    <row r="26" spans="1:13" ht="21" customHeight="1">
      <c r="A26" s="226" t="s">
        <v>339</v>
      </c>
      <c r="B26" s="227"/>
      <c r="C26" s="228" t="s">
        <v>352</v>
      </c>
      <c r="D26" s="228"/>
      <c r="E26" s="228"/>
      <c r="F26" s="228"/>
      <c r="G26" s="228"/>
      <c r="H26" s="228"/>
      <c r="I26" s="228"/>
      <c r="J26" s="228"/>
      <c r="K26" s="228"/>
      <c r="L26" s="229"/>
      <c r="M26" s="139"/>
    </row>
    <row r="27" spans="1:13" ht="15" customHeight="1">
      <c r="A27" s="240" t="s">
        <v>177</v>
      </c>
      <c r="B27" s="241"/>
      <c r="C27" s="241"/>
      <c r="D27" s="211" t="s">
        <v>404</v>
      </c>
      <c r="E27" s="211"/>
      <c r="F27" s="211"/>
      <c r="G27" s="211"/>
      <c r="H27" s="211"/>
      <c r="I27" s="211"/>
      <c r="J27" s="211"/>
      <c r="K27" s="211"/>
      <c r="L27" s="212"/>
      <c r="M27" s="139"/>
    </row>
    <row r="28" spans="1:13" ht="21" customHeight="1">
      <c r="A28" s="23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139"/>
    </row>
    <row r="29" spans="1:13" ht="12.75" customHeight="1">
      <c r="A29" s="231" t="s">
        <v>340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39"/>
    </row>
    <row r="30" spans="1:13" ht="21" customHeight="1">
      <c r="A30" s="234" t="s">
        <v>353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6"/>
      <c r="M30" s="139"/>
    </row>
    <row r="31" spans="1:13" ht="13.5" customHeight="1">
      <c r="A31" s="237" t="s">
        <v>341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9"/>
      <c r="M31" s="139"/>
    </row>
    <row r="32" spans="1:12" ht="22.5" customHeight="1">
      <c r="A32" s="217" t="s">
        <v>354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&amp;L004FEE38&amp;C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3" t="s">
        <v>160</v>
      </c>
      <c r="C1" s="283"/>
      <c r="D1" s="283"/>
      <c r="E1" s="283"/>
      <c r="F1" s="283"/>
      <c r="G1" s="283"/>
      <c r="H1" s="283"/>
      <c r="I1" s="283"/>
    </row>
    <row r="2" spans="1:9" ht="38.25" customHeight="1">
      <c r="A2" s="284" t="s">
        <v>46</v>
      </c>
      <c r="B2" s="287" t="s">
        <v>292</v>
      </c>
      <c r="C2" s="71" t="s">
        <v>20</v>
      </c>
      <c r="D2" s="71"/>
      <c r="E2" s="280" t="s">
        <v>311</v>
      </c>
      <c r="F2" s="290" t="s">
        <v>43</v>
      </c>
      <c r="G2" s="291"/>
      <c r="H2" s="292"/>
      <c r="I2" s="275" t="s">
        <v>213</v>
      </c>
    </row>
    <row r="3" spans="1:9" ht="21.75" customHeight="1">
      <c r="A3" s="285"/>
      <c r="B3" s="288"/>
      <c r="C3" s="275" t="s">
        <v>201</v>
      </c>
      <c r="D3" s="275" t="s">
        <v>21</v>
      </c>
      <c r="E3" s="281"/>
      <c r="F3" s="275" t="s">
        <v>201</v>
      </c>
      <c r="G3" s="72" t="s">
        <v>22</v>
      </c>
      <c r="H3" s="73"/>
      <c r="I3" s="276"/>
    </row>
    <row r="4" spans="1:9" ht="17.25" customHeight="1">
      <c r="A4" s="285"/>
      <c r="B4" s="288"/>
      <c r="C4" s="276"/>
      <c r="D4" s="276"/>
      <c r="E4" s="281"/>
      <c r="F4" s="276"/>
      <c r="G4" s="275" t="s">
        <v>47</v>
      </c>
      <c r="H4" s="278" t="s">
        <v>23</v>
      </c>
      <c r="I4" s="276"/>
    </row>
    <row r="5" spans="1:9" ht="45.75" customHeight="1">
      <c r="A5" s="286"/>
      <c r="B5" s="289"/>
      <c r="C5" s="277"/>
      <c r="D5" s="277"/>
      <c r="E5" s="282"/>
      <c r="F5" s="277"/>
      <c r="G5" s="277"/>
      <c r="H5" s="279"/>
      <c r="I5" s="277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4">
        <f>'розділ 2'!D66+'розділ 2'!E66</f>
        <v>3053</v>
      </c>
      <c r="D7" s="184">
        <f>'розділ 2'!E66</f>
        <v>367</v>
      </c>
      <c r="E7" s="184"/>
      <c r="F7" s="184">
        <f>'розділ 2'!H66</f>
        <v>745</v>
      </c>
      <c r="G7" s="184">
        <f>'розділ 2'!I66</f>
        <v>391</v>
      </c>
      <c r="H7" s="184">
        <v>26</v>
      </c>
      <c r="I7" s="184">
        <f>'розділ 2'!O66</f>
        <v>2308</v>
      </c>
    </row>
    <row r="8" spans="1:9" ht="37.5" customHeight="1">
      <c r="A8" s="76">
        <v>2</v>
      </c>
      <c r="B8" s="75" t="s">
        <v>159</v>
      </c>
      <c r="C8" s="184">
        <f>'розділи 3, 4, 5'!E6+'розділи 3, 4, 5'!E7+'розділи 3, 4, 5'!F6+'розділи 3, 4, 5'!F7</f>
        <v>7</v>
      </c>
      <c r="D8" s="184">
        <f>'розділи 3, 4, 5'!F6+'розділи 3, 4, 5'!F7</f>
        <v>2</v>
      </c>
      <c r="E8" s="184"/>
      <c r="F8" s="184">
        <f>'розділи 3, 4, 5'!G6+'розділи 3, 4, 5'!G7</f>
        <v>3</v>
      </c>
      <c r="G8" s="184"/>
      <c r="H8" s="184"/>
      <c r="I8" s="184">
        <f>'розділи 3, 4, 5'!L6+'розділи 3, 4, 5'!L7</f>
        <v>4</v>
      </c>
    </row>
    <row r="9" spans="1:9" ht="27.75" customHeight="1">
      <c r="A9" s="74">
        <v>3</v>
      </c>
      <c r="B9" s="75" t="s">
        <v>25</v>
      </c>
      <c r="C9" s="184">
        <f>'розділи 6, 7'!D13+'розділи 6, 7'!E13</f>
        <v>18</v>
      </c>
      <c r="D9" s="184">
        <f>'розділи 6, 7'!E13</f>
        <v>11</v>
      </c>
      <c r="E9" s="184">
        <f>'розділи 6, 7'!F13</f>
        <v>0</v>
      </c>
      <c r="F9" s="184">
        <f>'розділи 6, 7'!G13</f>
        <v>12</v>
      </c>
      <c r="G9" s="184">
        <f>'розділи 6, 7'!G13</f>
        <v>12</v>
      </c>
      <c r="H9" s="184"/>
      <c r="I9" s="184">
        <f>'розділи 6, 7'!I13</f>
        <v>6</v>
      </c>
    </row>
    <row r="10" spans="1:9" ht="46.5" customHeight="1">
      <c r="A10" s="76">
        <v>4</v>
      </c>
      <c r="B10" s="75" t="s">
        <v>355</v>
      </c>
      <c r="C10" s="184">
        <f>'розділ 8'!E15+'розділ 8'!F15</f>
        <v>7</v>
      </c>
      <c r="D10" s="184">
        <f>'розділ 8'!F15</f>
        <v>2</v>
      </c>
      <c r="E10" s="184">
        <f>'розділ 8'!G15</f>
        <v>0</v>
      </c>
      <c r="F10" s="184">
        <f>'розділ 8'!H15</f>
        <v>4</v>
      </c>
      <c r="G10" s="184">
        <f>'розділ 8'!H15</f>
        <v>4</v>
      </c>
      <c r="H10" s="184"/>
      <c r="I10" s="184">
        <f>'розділ 8'!L15</f>
        <v>3</v>
      </c>
    </row>
    <row r="11" spans="1:9" ht="21" customHeight="1">
      <c r="A11" s="74">
        <v>5</v>
      </c>
      <c r="B11" s="75" t="s">
        <v>44</v>
      </c>
      <c r="C11" s="184">
        <f>'розділи 6, 7'!D36+'розділи 6, 7'!E36</f>
        <v>23</v>
      </c>
      <c r="D11" s="184">
        <f>'розділи 6, 7'!E36</f>
        <v>1</v>
      </c>
      <c r="E11" s="184">
        <f>'розділи 6, 7'!F36</f>
        <v>0</v>
      </c>
      <c r="F11" s="184">
        <f>'розділи 6, 7'!G36</f>
        <v>3</v>
      </c>
      <c r="G11" s="184">
        <f>'розділи 6, 7'!G36</f>
        <v>3</v>
      </c>
      <c r="H11" s="184">
        <f>'розділи 6, 7'!I36</f>
        <v>0</v>
      </c>
      <c r="I11" s="184">
        <f>'розділи 6, 7'!J36</f>
        <v>20</v>
      </c>
    </row>
    <row r="12" spans="1:9" ht="26.25" customHeight="1">
      <c r="A12" s="76">
        <v>6</v>
      </c>
      <c r="B12" s="75" t="s">
        <v>45</v>
      </c>
      <c r="C12" s="184">
        <f>'розділи 6, 7'!D37+'розділи 6, 7'!E37</f>
        <v>54</v>
      </c>
      <c r="D12" s="184">
        <f>'розділи 6, 7'!E37</f>
        <v>30</v>
      </c>
      <c r="E12" s="184">
        <f>'розділи 6, 7'!F37</f>
        <v>1</v>
      </c>
      <c r="F12" s="184">
        <f>'розділи 6, 7'!G37</f>
        <v>43</v>
      </c>
      <c r="G12" s="184">
        <f>'розділи 6, 7'!G37</f>
        <v>43</v>
      </c>
      <c r="H12" s="184">
        <f>'розділи 6, 7'!I37</f>
        <v>0</v>
      </c>
      <c r="I12" s="184">
        <f>'розділи 6, 7'!J37</f>
        <v>10</v>
      </c>
    </row>
    <row r="13" spans="1:9" ht="29.25" customHeight="1">
      <c r="A13" s="74">
        <v>7</v>
      </c>
      <c r="B13" s="75" t="s">
        <v>26</v>
      </c>
      <c r="C13" s="184">
        <f>'розділ 9'!D18+'розділ 9'!E18</f>
        <v>1729</v>
      </c>
      <c r="D13" s="184">
        <f>'розділ 9'!E18</f>
        <v>1580</v>
      </c>
      <c r="E13" s="184">
        <f>'розділ 9'!F18</f>
        <v>258</v>
      </c>
      <c r="F13" s="184">
        <f>'розділ 9'!G18</f>
        <v>1370</v>
      </c>
      <c r="G13" s="184">
        <f>'розділ 9'!G18</f>
        <v>1370</v>
      </c>
      <c r="H13" s="184"/>
      <c r="I13" s="184">
        <f>'розділ 9'!I18</f>
        <v>101</v>
      </c>
    </row>
    <row r="14" spans="1:9" ht="19.5" customHeight="1">
      <c r="A14" s="76">
        <v>8</v>
      </c>
      <c r="B14" s="77" t="s">
        <v>27</v>
      </c>
      <c r="C14" s="185">
        <f>C7+C8+C9+C10+C11+C12+C13</f>
        <v>4891</v>
      </c>
      <c r="D14" s="185">
        <f aca="true" t="shared" si="0" ref="D14:I14">D7+D8+D9+D10+D11+D12+D13</f>
        <v>1993</v>
      </c>
      <c r="E14" s="185">
        <f t="shared" si="0"/>
        <v>259</v>
      </c>
      <c r="F14" s="185">
        <f t="shared" si="0"/>
        <v>2180</v>
      </c>
      <c r="G14" s="185">
        <f t="shared" si="0"/>
        <v>1823</v>
      </c>
      <c r="H14" s="185">
        <f t="shared" si="0"/>
        <v>26</v>
      </c>
      <c r="I14" s="185">
        <f t="shared" si="0"/>
        <v>2452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&amp;L004FEE38&amp;CФорма № Зведений- 1, Підрозділ: Державна судова адміністрація України,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A1" sqref="A1:Y1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6" t="s">
        <v>356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s="121" customFormat="1" ht="19.5" customHeight="1">
      <c r="A2" s="297" t="s">
        <v>290</v>
      </c>
      <c r="B2" s="297"/>
      <c r="C2" s="300" t="s">
        <v>28</v>
      </c>
      <c r="D2" s="293" t="s">
        <v>344</v>
      </c>
      <c r="E2" s="293" t="s">
        <v>322</v>
      </c>
      <c r="F2" s="294" t="s">
        <v>199</v>
      </c>
      <c r="G2" s="294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294" t="s">
        <v>55</v>
      </c>
      <c r="Q2" s="294"/>
      <c r="R2" s="294" t="s">
        <v>200</v>
      </c>
      <c r="S2" s="294"/>
      <c r="T2" s="294"/>
      <c r="U2" s="294"/>
      <c r="V2" s="294"/>
      <c r="W2" s="294"/>
      <c r="X2" s="294"/>
      <c r="Y2" s="294"/>
    </row>
    <row r="3" spans="1:25" s="121" customFormat="1" ht="26.25" customHeight="1">
      <c r="A3" s="298"/>
      <c r="B3" s="298"/>
      <c r="C3" s="301"/>
      <c r="D3" s="293"/>
      <c r="E3" s="293"/>
      <c r="F3" s="294"/>
      <c r="G3" s="294"/>
      <c r="H3" s="293" t="s">
        <v>201</v>
      </c>
      <c r="I3" s="295" t="s">
        <v>320</v>
      </c>
      <c r="J3" s="295"/>
      <c r="K3" s="295"/>
      <c r="L3" s="295"/>
      <c r="M3" s="295"/>
      <c r="N3" s="295"/>
      <c r="O3" s="293"/>
      <c r="P3" s="294"/>
      <c r="Q3" s="294"/>
      <c r="R3" s="294" t="s">
        <v>203</v>
      </c>
      <c r="S3" s="294"/>
      <c r="T3" s="294" t="s">
        <v>119</v>
      </c>
      <c r="U3" s="294" t="s">
        <v>214</v>
      </c>
      <c r="V3" s="294" t="s">
        <v>215</v>
      </c>
      <c r="W3" s="294" t="s">
        <v>146</v>
      </c>
      <c r="X3" s="294" t="s">
        <v>357</v>
      </c>
      <c r="Y3" s="294" t="s">
        <v>122</v>
      </c>
    </row>
    <row r="4" spans="1:25" s="121" customFormat="1" ht="38.25" customHeight="1">
      <c r="A4" s="298"/>
      <c r="B4" s="298"/>
      <c r="C4" s="301"/>
      <c r="D4" s="293"/>
      <c r="E4" s="293"/>
      <c r="F4" s="294" t="s">
        <v>201</v>
      </c>
      <c r="G4" s="294" t="s">
        <v>118</v>
      </c>
      <c r="H4" s="293"/>
      <c r="I4" s="294" t="s">
        <v>115</v>
      </c>
      <c r="J4" s="294" t="s">
        <v>117</v>
      </c>
      <c r="K4" s="294" t="s">
        <v>343</v>
      </c>
      <c r="L4" s="294" t="s">
        <v>121</v>
      </c>
      <c r="M4" s="294" t="s">
        <v>358</v>
      </c>
      <c r="N4" s="294" t="s">
        <v>116</v>
      </c>
      <c r="O4" s="293"/>
      <c r="P4" s="294" t="s">
        <v>201</v>
      </c>
      <c r="Q4" s="294" t="s">
        <v>118</v>
      </c>
      <c r="R4" s="294" t="s">
        <v>201</v>
      </c>
      <c r="S4" s="294" t="s">
        <v>330</v>
      </c>
      <c r="T4" s="294"/>
      <c r="U4" s="294"/>
      <c r="V4" s="294"/>
      <c r="W4" s="294"/>
      <c r="X4" s="294"/>
      <c r="Y4" s="294"/>
    </row>
    <row r="5" spans="1:25" s="121" customFormat="1" ht="11.25" customHeight="1">
      <c r="A5" s="298"/>
      <c r="B5" s="298"/>
      <c r="C5" s="301"/>
      <c r="D5" s="293"/>
      <c r="E5" s="293"/>
      <c r="F5" s="294"/>
      <c r="G5" s="294"/>
      <c r="H5" s="293"/>
      <c r="I5" s="294"/>
      <c r="J5" s="294"/>
      <c r="K5" s="294"/>
      <c r="L5" s="294"/>
      <c r="M5" s="294"/>
      <c r="N5" s="294"/>
      <c r="O5" s="293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s="121" customFormat="1" ht="11.25" customHeight="1">
      <c r="A6" s="298"/>
      <c r="B6" s="298"/>
      <c r="C6" s="301"/>
      <c r="D6" s="293"/>
      <c r="E6" s="293"/>
      <c r="F6" s="294"/>
      <c r="G6" s="294"/>
      <c r="H6" s="293"/>
      <c r="I6" s="294"/>
      <c r="J6" s="294"/>
      <c r="K6" s="294"/>
      <c r="L6" s="294"/>
      <c r="M6" s="294"/>
      <c r="N6" s="294"/>
      <c r="O6" s="293"/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25" s="121" customFormat="1" ht="38.25" customHeight="1">
      <c r="A7" s="299"/>
      <c r="B7" s="299"/>
      <c r="C7" s="302"/>
      <c r="D7" s="293"/>
      <c r="E7" s="293"/>
      <c r="F7" s="294"/>
      <c r="G7" s="294"/>
      <c r="H7" s="293"/>
      <c r="I7" s="294"/>
      <c r="J7" s="294"/>
      <c r="K7" s="294"/>
      <c r="L7" s="294"/>
      <c r="M7" s="294"/>
      <c r="N7" s="294"/>
      <c r="O7" s="293"/>
      <c r="P7" s="294"/>
      <c r="Q7" s="294"/>
      <c r="R7" s="294"/>
      <c r="S7" s="294"/>
      <c r="T7" s="294"/>
      <c r="U7" s="294"/>
      <c r="V7" s="294"/>
      <c r="W7" s="294"/>
      <c r="X7" s="294"/>
      <c r="Y7" s="294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  <c r="U9" s="188"/>
      <c r="V9" s="188"/>
      <c r="W9" s="188"/>
      <c r="X9" s="188"/>
      <c r="Y9" s="188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7">
        <v>284</v>
      </c>
      <c r="E10" s="187">
        <v>78</v>
      </c>
      <c r="F10" s="187">
        <v>512</v>
      </c>
      <c r="G10" s="187">
        <v>23</v>
      </c>
      <c r="H10" s="187">
        <v>144</v>
      </c>
      <c r="I10" s="187">
        <v>91</v>
      </c>
      <c r="J10" s="187">
        <v>12</v>
      </c>
      <c r="K10" s="187">
        <v>1</v>
      </c>
      <c r="L10" s="187">
        <v>16</v>
      </c>
      <c r="M10" s="187">
        <v>2</v>
      </c>
      <c r="N10" s="187">
        <v>22</v>
      </c>
      <c r="O10" s="187">
        <v>218</v>
      </c>
      <c r="P10" s="187">
        <v>291</v>
      </c>
      <c r="Q10" s="187">
        <v>17</v>
      </c>
      <c r="R10" s="187">
        <v>119</v>
      </c>
      <c r="S10" s="187">
        <v>2</v>
      </c>
      <c r="T10" s="188">
        <v>3</v>
      </c>
      <c r="U10" s="188">
        <v>19</v>
      </c>
      <c r="V10" s="188">
        <v>1</v>
      </c>
      <c r="W10" s="188">
        <v>24</v>
      </c>
      <c r="X10" s="188">
        <v>4</v>
      </c>
      <c r="Y10" s="188">
        <v>44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7">
        <v>132</v>
      </c>
      <c r="E11" s="187">
        <v>52</v>
      </c>
      <c r="F11" s="187">
        <v>297</v>
      </c>
      <c r="G11" s="187">
        <v>23</v>
      </c>
      <c r="H11" s="187">
        <v>91</v>
      </c>
      <c r="I11" s="187">
        <v>59</v>
      </c>
      <c r="J11" s="187"/>
      <c r="K11" s="187">
        <v>1</v>
      </c>
      <c r="L11" s="187">
        <v>12</v>
      </c>
      <c r="M11" s="187">
        <v>2</v>
      </c>
      <c r="N11" s="187">
        <v>17</v>
      </c>
      <c r="O11" s="187">
        <v>93</v>
      </c>
      <c r="P11" s="187">
        <v>150</v>
      </c>
      <c r="Q11" s="187">
        <v>17</v>
      </c>
      <c r="R11" s="187">
        <v>71</v>
      </c>
      <c r="S11" s="187">
        <v>2</v>
      </c>
      <c r="T11" s="188">
        <v>1</v>
      </c>
      <c r="U11" s="188">
        <v>1</v>
      </c>
      <c r="V11" s="188">
        <v>1</v>
      </c>
      <c r="W11" s="188">
        <v>20</v>
      </c>
      <c r="X11" s="188">
        <v>4</v>
      </c>
      <c r="Y11" s="188">
        <v>34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7">
        <v>83</v>
      </c>
      <c r="E12" s="187">
        <v>9</v>
      </c>
      <c r="F12" s="187">
        <v>115</v>
      </c>
      <c r="G12" s="187"/>
      <c r="H12" s="187">
        <v>25</v>
      </c>
      <c r="I12" s="187">
        <v>17</v>
      </c>
      <c r="J12" s="187">
        <v>6</v>
      </c>
      <c r="K12" s="187"/>
      <c r="L12" s="187"/>
      <c r="M12" s="187"/>
      <c r="N12" s="187">
        <v>2</v>
      </c>
      <c r="O12" s="187">
        <v>67</v>
      </c>
      <c r="P12" s="187">
        <v>82</v>
      </c>
      <c r="Q12" s="187"/>
      <c r="R12" s="187">
        <v>23</v>
      </c>
      <c r="S12" s="187"/>
      <c r="T12" s="188"/>
      <c r="U12" s="188">
        <v>10</v>
      </c>
      <c r="V12" s="188"/>
      <c r="W12" s="188"/>
      <c r="X12" s="188"/>
      <c r="Y12" s="188">
        <v>5</v>
      </c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7">
        <v>33</v>
      </c>
      <c r="E13" s="187">
        <v>9</v>
      </c>
      <c r="F13" s="187">
        <v>41</v>
      </c>
      <c r="G13" s="187"/>
      <c r="H13" s="187">
        <v>11</v>
      </c>
      <c r="I13" s="187">
        <v>4</v>
      </c>
      <c r="J13" s="187">
        <v>2</v>
      </c>
      <c r="K13" s="187"/>
      <c r="L13" s="187">
        <v>3</v>
      </c>
      <c r="M13" s="187"/>
      <c r="N13" s="187">
        <v>2</v>
      </c>
      <c r="O13" s="187">
        <v>31</v>
      </c>
      <c r="P13" s="187">
        <v>29</v>
      </c>
      <c r="Q13" s="187"/>
      <c r="R13" s="187">
        <v>8</v>
      </c>
      <c r="S13" s="187"/>
      <c r="T13" s="188">
        <v>1</v>
      </c>
      <c r="U13" s="188">
        <v>2</v>
      </c>
      <c r="V13" s="188"/>
      <c r="W13" s="188">
        <v>3</v>
      </c>
      <c r="X13" s="188"/>
      <c r="Y13" s="188">
        <v>2</v>
      </c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7">
        <v>6</v>
      </c>
      <c r="E14" s="187">
        <v>2</v>
      </c>
      <c r="F14" s="187">
        <v>23</v>
      </c>
      <c r="G14" s="187"/>
      <c r="H14" s="187">
        <v>5</v>
      </c>
      <c r="I14" s="187">
        <v>2</v>
      </c>
      <c r="J14" s="187">
        <v>1</v>
      </c>
      <c r="K14" s="187"/>
      <c r="L14" s="187">
        <v>1</v>
      </c>
      <c r="M14" s="187"/>
      <c r="N14" s="187">
        <v>1</v>
      </c>
      <c r="O14" s="187">
        <v>3</v>
      </c>
      <c r="P14" s="187">
        <v>6</v>
      </c>
      <c r="Q14" s="187"/>
      <c r="R14" s="187">
        <v>8</v>
      </c>
      <c r="S14" s="187"/>
      <c r="T14" s="188"/>
      <c r="U14" s="188">
        <v>3</v>
      </c>
      <c r="V14" s="188"/>
      <c r="W14" s="188">
        <v>1</v>
      </c>
      <c r="X14" s="188"/>
      <c r="Y14" s="188">
        <v>3</v>
      </c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7">
        <v>20</v>
      </c>
      <c r="E15" s="187">
        <v>5</v>
      </c>
      <c r="F15" s="187">
        <v>56</v>
      </c>
      <c r="G15" s="187">
        <v>12</v>
      </c>
      <c r="H15" s="187">
        <v>6</v>
      </c>
      <c r="I15" s="187">
        <v>3</v>
      </c>
      <c r="J15" s="187"/>
      <c r="K15" s="187"/>
      <c r="L15" s="187">
        <v>1</v>
      </c>
      <c r="M15" s="187">
        <v>1</v>
      </c>
      <c r="N15" s="187">
        <v>1</v>
      </c>
      <c r="O15" s="187">
        <v>19</v>
      </c>
      <c r="P15" s="187">
        <v>41</v>
      </c>
      <c r="Q15" s="187">
        <v>8</v>
      </c>
      <c r="R15" s="187">
        <v>7</v>
      </c>
      <c r="S15" s="187"/>
      <c r="T15" s="188"/>
      <c r="U15" s="188"/>
      <c r="V15" s="188"/>
      <c r="W15" s="188">
        <v>3</v>
      </c>
      <c r="X15" s="188">
        <v>1</v>
      </c>
      <c r="Y15" s="188">
        <v>4</v>
      </c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7">
        <v>6</v>
      </c>
      <c r="E16" s="187"/>
      <c r="F16" s="187">
        <v>14</v>
      </c>
      <c r="G16" s="187"/>
      <c r="H16" s="187">
        <v>1</v>
      </c>
      <c r="I16" s="187">
        <v>1</v>
      </c>
      <c r="J16" s="187"/>
      <c r="K16" s="187"/>
      <c r="L16" s="187"/>
      <c r="M16" s="187"/>
      <c r="N16" s="187"/>
      <c r="O16" s="187">
        <v>5</v>
      </c>
      <c r="P16" s="187">
        <v>11</v>
      </c>
      <c r="Q16" s="187"/>
      <c r="R16" s="187">
        <v>3</v>
      </c>
      <c r="S16" s="187"/>
      <c r="T16" s="188"/>
      <c r="U16" s="188"/>
      <c r="V16" s="188"/>
      <c r="W16" s="188"/>
      <c r="X16" s="188"/>
      <c r="Y16" s="188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7">
        <v>10</v>
      </c>
      <c r="E17" s="187">
        <v>5</v>
      </c>
      <c r="F17" s="187">
        <v>33</v>
      </c>
      <c r="G17" s="187">
        <v>11</v>
      </c>
      <c r="H17" s="187">
        <v>5</v>
      </c>
      <c r="I17" s="187">
        <v>2</v>
      </c>
      <c r="J17" s="187"/>
      <c r="K17" s="187"/>
      <c r="L17" s="187">
        <v>1</v>
      </c>
      <c r="M17" s="187">
        <v>1</v>
      </c>
      <c r="N17" s="187">
        <v>1</v>
      </c>
      <c r="O17" s="187">
        <v>10</v>
      </c>
      <c r="P17" s="187">
        <v>21</v>
      </c>
      <c r="Q17" s="187">
        <v>7</v>
      </c>
      <c r="R17" s="187">
        <v>4</v>
      </c>
      <c r="S17" s="187"/>
      <c r="T17" s="188"/>
      <c r="U17" s="188"/>
      <c r="V17" s="188"/>
      <c r="W17" s="188">
        <v>3</v>
      </c>
      <c r="X17" s="188">
        <v>1</v>
      </c>
      <c r="Y17" s="188">
        <v>4</v>
      </c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7">
        <v>28</v>
      </c>
      <c r="E18" s="187">
        <v>9</v>
      </c>
      <c r="F18" s="187">
        <v>51</v>
      </c>
      <c r="G18" s="187">
        <v>4</v>
      </c>
      <c r="H18" s="187">
        <v>13</v>
      </c>
      <c r="I18" s="187">
        <v>9</v>
      </c>
      <c r="J18" s="187">
        <v>3</v>
      </c>
      <c r="K18" s="187"/>
      <c r="L18" s="187"/>
      <c r="M18" s="187"/>
      <c r="N18" s="187">
        <v>1</v>
      </c>
      <c r="O18" s="187">
        <v>24</v>
      </c>
      <c r="P18" s="187">
        <v>34</v>
      </c>
      <c r="Q18" s="187">
        <v>4</v>
      </c>
      <c r="R18" s="187">
        <v>11</v>
      </c>
      <c r="S18" s="187"/>
      <c r="T18" s="188"/>
      <c r="U18" s="188">
        <v>3</v>
      </c>
      <c r="V18" s="188"/>
      <c r="W18" s="188"/>
      <c r="X18" s="188"/>
      <c r="Y18" s="188">
        <v>3</v>
      </c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7">
        <v>18</v>
      </c>
      <c r="E19" s="187">
        <v>6</v>
      </c>
      <c r="F19" s="187">
        <v>31</v>
      </c>
      <c r="G19" s="187">
        <v>3</v>
      </c>
      <c r="H19" s="187">
        <v>8</v>
      </c>
      <c r="I19" s="187">
        <v>6</v>
      </c>
      <c r="J19" s="187">
        <v>1</v>
      </c>
      <c r="K19" s="187"/>
      <c r="L19" s="187"/>
      <c r="M19" s="187"/>
      <c r="N19" s="187">
        <v>1</v>
      </c>
      <c r="O19" s="187">
        <v>16</v>
      </c>
      <c r="P19" s="187">
        <v>22</v>
      </c>
      <c r="Q19" s="187">
        <v>3</v>
      </c>
      <c r="R19" s="187">
        <v>5</v>
      </c>
      <c r="S19" s="187"/>
      <c r="T19" s="188"/>
      <c r="U19" s="188">
        <v>1</v>
      </c>
      <c r="V19" s="188"/>
      <c r="W19" s="188"/>
      <c r="X19" s="188"/>
      <c r="Y19" s="188">
        <v>2</v>
      </c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7">
        <v>42</v>
      </c>
      <c r="E20" s="187">
        <v>2</v>
      </c>
      <c r="F20" s="187">
        <v>44</v>
      </c>
      <c r="G20" s="187"/>
      <c r="H20" s="187">
        <v>8</v>
      </c>
      <c r="I20" s="187">
        <v>5</v>
      </c>
      <c r="J20" s="187">
        <v>3</v>
      </c>
      <c r="K20" s="187"/>
      <c r="L20" s="187"/>
      <c r="M20" s="187"/>
      <c r="N20" s="187"/>
      <c r="O20" s="187">
        <v>36</v>
      </c>
      <c r="P20" s="187">
        <v>36</v>
      </c>
      <c r="Q20" s="187"/>
      <c r="R20" s="187">
        <v>4</v>
      </c>
      <c r="S20" s="187"/>
      <c r="T20" s="188">
        <v>1</v>
      </c>
      <c r="U20" s="188">
        <v>3</v>
      </c>
      <c r="V20" s="188"/>
      <c r="W20" s="188"/>
      <c r="X20" s="188"/>
      <c r="Y20" s="188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8"/>
      <c r="U21" s="188"/>
      <c r="V21" s="188"/>
      <c r="W21" s="188"/>
      <c r="X21" s="188"/>
      <c r="Y21" s="188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188"/>
      <c r="V22" s="188"/>
      <c r="W22" s="188"/>
      <c r="X22" s="188"/>
      <c r="Y22" s="188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7">
        <v>4</v>
      </c>
      <c r="E23" s="187"/>
      <c r="F23" s="187">
        <v>4</v>
      </c>
      <c r="G23" s="187"/>
      <c r="H23" s="187">
        <v>1</v>
      </c>
      <c r="I23" s="187"/>
      <c r="J23" s="187">
        <v>1</v>
      </c>
      <c r="K23" s="187"/>
      <c r="L23" s="187"/>
      <c r="M23" s="187"/>
      <c r="N23" s="187"/>
      <c r="O23" s="187">
        <v>3</v>
      </c>
      <c r="P23" s="187">
        <v>3</v>
      </c>
      <c r="Q23" s="187"/>
      <c r="R23" s="187"/>
      <c r="S23" s="187"/>
      <c r="T23" s="188"/>
      <c r="U23" s="188">
        <v>1</v>
      </c>
      <c r="V23" s="188"/>
      <c r="W23" s="188"/>
      <c r="X23" s="188"/>
      <c r="Y23" s="188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7">
        <v>5</v>
      </c>
      <c r="E24" s="187">
        <v>1</v>
      </c>
      <c r="F24" s="187">
        <v>6</v>
      </c>
      <c r="G24" s="187"/>
      <c r="H24" s="187">
        <v>2</v>
      </c>
      <c r="I24" s="187">
        <v>2</v>
      </c>
      <c r="J24" s="187"/>
      <c r="K24" s="187"/>
      <c r="L24" s="187"/>
      <c r="M24" s="187"/>
      <c r="N24" s="187"/>
      <c r="O24" s="187">
        <v>4</v>
      </c>
      <c r="P24" s="187">
        <v>4</v>
      </c>
      <c r="Q24" s="187"/>
      <c r="R24" s="187">
        <v>1</v>
      </c>
      <c r="S24" s="187"/>
      <c r="T24" s="188">
        <v>1</v>
      </c>
      <c r="U24" s="188"/>
      <c r="V24" s="188"/>
      <c r="W24" s="188"/>
      <c r="X24" s="188"/>
      <c r="Y24" s="188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7">
        <v>1116</v>
      </c>
      <c r="E25" s="187">
        <v>113</v>
      </c>
      <c r="F25" s="187">
        <v>1909</v>
      </c>
      <c r="G25" s="187">
        <v>248</v>
      </c>
      <c r="H25" s="187">
        <v>280</v>
      </c>
      <c r="I25" s="187">
        <v>147</v>
      </c>
      <c r="J25" s="187">
        <v>51</v>
      </c>
      <c r="K25" s="187">
        <v>2</v>
      </c>
      <c r="L25" s="187">
        <v>55</v>
      </c>
      <c r="M25" s="187"/>
      <c r="N25" s="187">
        <v>25</v>
      </c>
      <c r="O25" s="187">
        <v>949</v>
      </c>
      <c r="P25" s="187">
        <v>1407</v>
      </c>
      <c r="Q25" s="187">
        <v>180</v>
      </c>
      <c r="R25" s="187">
        <v>235</v>
      </c>
      <c r="S25" s="187">
        <v>28</v>
      </c>
      <c r="T25" s="188">
        <v>10</v>
      </c>
      <c r="U25" s="188">
        <v>53</v>
      </c>
      <c r="V25" s="188">
        <v>2</v>
      </c>
      <c r="W25" s="188">
        <v>115</v>
      </c>
      <c r="X25" s="188"/>
      <c r="Y25" s="188">
        <v>70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7">
        <v>491</v>
      </c>
      <c r="E26" s="187">
        <v>24</v>
      </c>
      <c r="F26" s="187">
        <v>636</v>
      </c>
      <c r="G26" s="187">
        <v>41</v>
      </c>
      <c r="H26" s="187">
        <v>86</v>
      </c>
      <c r="I26" s="187">
        <v>53</v>
      </c>
      <c r="J26" s="187">
        <v>21</v>
      </c>
      <c r="K26" s="187">
        <v>2</v>
      </c>
      <c r="L26" s="187">
        <v>7</v>
      </c>
      <c r="M26" s="187"/>
      <c r="N26" s="187">
        <v>3</v>
      </c>
      <c r="O26" s="187">
        <v>429</v>
      </c>
      <c r="P26" s="187">
        <v>514</v>
      </c>
      <c r="Q26" s="187">
        <v>30</v>
      </c>
      <c r="R26" s="187">
        <v>72</v>
      </c>
      <c r="S26" s="187">
        <v>5</v>
      </c>
      <c r="T26" s="188"/>
      <c r="U26" s="188">
        <v>22</v>
      </c>
      <c r="V26" s="188">
        <v>2</v>
      </c>
      <c r="W26" s="188">
        <v>8</v>
      </c>
      <c r="X26" s="188"/>
      <c r="Y26" s="188">
        <v>16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7">
        <v>104</v>
      </c>
      <c r="E27" s="187">
        <v>8</v>
      </c>
      <c r="F27" s="187">
        <v>133</v>
      </c>
      <c r="G27" s="187">
        <v>6</v>
      </c>
      <c r="H27" s="187">
        <v>23</v>
      </c>
      <c r="I27" s="187">
        <v>16</v>
      </c>
      <c r="J27" s="187">
        <v>6</v>
      </c>
      <c r="K27" s="187"/>
      <c r="L27" s="187"/>
      <c r="M27" s="187"/>
      <c r="N27" s="187">
        <v>1</v>
      </c>
      <c r="O27" s="187">
        <v>89</v>
      </c>
      <c r="P27" s="187">
        <v>104</v>
      </c>
      <c r="Q27" s="187">
        <v>6</v>
      </c>
      <c r="R27" s="187">
        <v>24</v>
      </c>
      <c r="S27" s="187"/>
      <c r="T27" s="188"/>
      <c r="U27" s="188">
        <v>6</v>
      </c>
      <c r="V27" s="188"/>
      <c r="W27" s="188"/>
      <c r="X27" s="188"/>
      <c r="Y27" s="188">
        <v>1</v>
      </c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7">
        <v>109</v>
      </c>
      <c r="E28" s="187">
        <v>18</v>
      </c>
      <c r="F28" s="187">
        <v>241</v>
      </c>
      <c r="G28" s="187">
        <v>30</v>
      </c>
      <c r="H28" s="187">
        <v>48</v>
      </c>
      <c r="I28" s="187">
        <v>34</v>
      </c>
      <c r="J28" s="187">
        <v>5</v>
      </c>
      <c r="K28" s="187"/>
      <c r="L28" s="187">
        <v>6</v>
      </c>
      <c r="M28" s="187"/>
      <c r="N28" s="187">
        <v>3</v>
      </c>
      <c r="O28" s="187">
        <v>79</v>
      </c>
      <c r="P28" s="187">
        <v>129</v>
      </c>
      <c r="Q28" s="187">
        <v>11</v>
      </c>
      <c r="R28" s="187">
        <v>75</v>
      </c>
      <c r="S28" s="187">
        <v>17</v>
      </c>
      <c r="T28" s="188"/>
      <c r="U28" s="188">
        <v>5</v>
      </c>
      <c r="V28" s="188"/>
      <c r="W28" s="188">
        <v>18</v>
      </c>
      <c r="X28" s="188"/>
      <c r="Y28" s="188">
        <v>13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7">
        <v>18</v>
      </c>
      <c r="E29" s="187">
        <v>1</v>
      </c>
      <c r="F29" s="187">
        <v>35</v>
      </c>
      <c r="G29" s="187">
        <v>6</v>
      </c>
      <c r="H29" s="187">
        <v>8</v>
      </c>
      <c r="I29" s="187">
        <v>4</v>
      </c>
      <c r="J29" s="187"/>
      <c r="K29" s="187"/>
      <c r="L29" s="187">
        <v>3</v>
      </c>
      <c r="M29" s="187"/>
      <c r="N29" s="187">
        <v>1</v>
      </c>
      <c r="O29" s="187">
        <v>11</v>
      </c>
      <c r="P29" s="187">
        <v>21</v>
      </c>
      <c r="Q29" s="187">
        <v>3</v>
      </c>
      <c r="R29" s="187">
        <v>4</v>
      </c>
      <c r="S29" s="187"/>
      <c r="T29" s="188"/>
      <c r="U29" s="188"/>
      <c r="V29" s="188"/>
      <c r="W29" s="188">
        <v>7</v>
      </c>
      <c r="X29" s="188"/>
      <c r="Y29" s="188">
        <v>1</v>
      </c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7">
        <v>195</v>
      </c>
      <c r="E30" s="187">
        <v>22</v>
      </c>
      <c r="F30" s="187">
        <v>383</v>
      </c>
      <c r="G30" s="187">
        <v>70</v>
      </c>
      <c r="H30" s="187">
        <v>51</v>
      </c>
      <c r="I30" s="187">
        <v>25</v>
      </c>
      <c r="J30" s="187">
        <v>8</v>
      </c>
      <c r="K30" s="187"/>
      <c r="L30" s="187">
        <v>14</v>
      </c>
      <c r="M30" s="187"/>
      <c r="N30" s="187">
        <v>4</v>
      </c>
      <c r="O30" s="187">
        <v>166</v>
      </c>
      <c r="P30" s="187">
        <v>304</v>
      </c>
      <c r="Q30" s="187">
        <v>57</v>
      </c>
      <c r="R30" s="187">
        <v>37</v>
      </c>
      <c r="S30" s="187">
        <v>6</v>
      </c>
      <c r="T30" s="188">
        <v>3</v>
      </c>
      <c r="U30" s="188">
        <v>13</v>
      </c>
      <c r="V30" s="188"/>
      <c r="W30" s="188">
        <v>21</v>
      </c>
      <c r="X30" s="188"/>
      <c r="Y30" s="188">
        <v>4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7">
        <v>178</v>
      </c>
      <c r="E31" s="187">
        <v>34</v>
      </c>
      <c r="F31" s="187">
        <v>452</v>
      </c>
      <c r="G31" s="187">
        <v>95</v>
      </c>
      <c r="H31" s="187">
        <v>56</v>
      </c>
      <c r="I31" s="187">
        <v>14</v>
      </c>
      <c r="J31" s="187">
        <v>9</v>
      </c>
      <c r="K31" s="187"/>
      <c r="L31" s="187">
        <v>25</v>
      </c>
      <c r="M31" s="187"/>
      <c r="N31" s="187">
        <v>8</v>
      </c>
      <c r="O31" s="187">
        <v>156</v>
      </c>
      <c r="P31" s="187">
        <v>321</v>
      </c>
      <c r="Q31" s="187">
        <v>73</v>
      </c>
      <c r="R31" s="187">
        <v>17</v>
      </c>
      <c r="S31" s="187"/>
      <c r="T31" s="188">
        <v>7</v>
      </c>
      <c r="U31" s="188">
        <v>6</v>
      </c>
      <c r="V31" s="188"/>
      <c r="W31" s="188">
        <v>61</v>
      </c>
      <c r="X31" s="188"/>
      <c r="Y31" s="188">
        <v>29</v>
      </c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7">
        <v>137</v>
      </c>
      <c r="E32" s="187">
        <v>18</v>
      </c>
      <c r="F32" s="187">
        <v>342</v>
      </c>
      <c r="G32" s="187">
        <v>128</v>
      </c>
      <c r="H32" s="187">
        <v>26</v>
      </c>
      <c r="I32" s="187">
        <v>5</v>
      </c>
      <c r="J32" s="187">
        <v>6</v>
      </c>
      <c r="K32" s="187"/>
      <c r="L32" s="187">
        <v>11</v>
      </c>
      <c r="M32" s="187"/>
      <c r="N32" s="187">
        <v>4</v>
      </c>
      <c r="O32" s="187">
        <v>129</v>
      </c>
      <c r="P32" s="187">
        <v>296</v>
      </c>
      <c r="Q32" s="187">
        <v>112</v>
      </c>
      <c r="R32" s="187">
        <v>3</v>
      </c>
      <c r="S32" s="187"/>
      <c r="T32" s="188">
        <v>5</v>
      </c>
      <c r="U32" s="188">
        <v>7</v>
      </c>
      <c r="V32" s="188"/>
      <c r="W32" s="188">
        <v>25</v>
      </c>
      <c r="X32" s="188"/>
      <c r="Y32" s="188">
        <v>7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7">
        <v>6</v>
      </c>
      <c r="E33" s="187">
        <v>1</v>
      </c>
      <c r="F33" s="187">
        <v>12</v>
      </c>
      <c r="G33" s="187">
        <v>3</v>
      </c>
      <c r="H33" s="187">
        <v>1</v>
      </c>
      <c r="I33" s="187"/>
      <c r="J33" s="187"/>
      <c r="K33" s="187"/>
      <c r="L33" s="187">
        <v>1</v>
      </c>
      <c r="M33" s="187"/>
      <c r="N33" s="187"/>
      <c r="O33" s="187">
        <v>6</v>
      </c>
      <c r="P33" s="187">
        <v>8</v>
      </c>
      <c r="Q33" s="187"/>
      <c r="R33" s="187"/>
      <c r="S33" s="187"/>
      <c r="T33" s="188"/>
      <c r="U33" s="188"/>
      <c r="V33" s="188"/>
      <c r="W33" s="188">
        <v>4</v>
      </c>
      <c r="X33" s="188"/>
      <c r="Y33" s="188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7">
        <v>54</v>
      </c>
      <c r="E34" s="187">
        <v>2</v>
      </c>
      <c r="F34" s="187">
        <v>112</v>
      </c>
      <c r="G34" s="187">
        <v>17</v>
      </c>
      <c r="H34" s="187">
        <v>11</v>
      </c>
      <c r="I34" s="187">
        <v>2</v>
      </c>
      <c r="J34" s="187">
        <v>3</v>
      </c>
      <c r="K34" s="187"/>
      <c r="L34" s="187">
        <v>6</v>
      </c>
      <c r="M34" s="187"/>
      <c r="N34" s="187"/>
      <c r="O34" s="187">
        <v>45</v>
      </c>
      <c r="P34" s="187">
        <v>99</v>
      </c>
      <c r="Q34" s="187">
        <v>17</v>
      </c>
      <c r="R34" s="187"/>
      <c r="S34" s="187"/>
      <c r="T34" s="188">
        <v>4</v>
      </c>
      <c r="U34" s="188">
        <v>1</v>
      </c>
      <c r="V34" s="188"/>
      <c r="W34" s="188">
        <v>6</v>
      </c>
      <c r="X34" s="188"/>
      <c r="Y34" s="188">
        <v>1</v>
      </c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7">
        <v>1</v>
      </c>
      <c r="E35" s="187"/>
      <c r="F35" s="187">
        <v>1</v>
      </c>
      <c r="G35" s="187"/>
      <c r="H35" s="187"/>
      <c r="I35" s="187"/>
      <c r="J35" s="187"/>
      <c r="K35" s="187"/>
      <c r="L35" s="187"/>
      <c r="M35" s="187"/>
      <c r="N35" s="187"/>
      <c r="O35" s="187">
        <v>1</v>
      </c>
      <c r="P35" s="187">
        <v>1</v>
      </c>
      <c r="Q35" s="187"/>
      <c r="R35" s="187"/>
      <c r="S35" s="187"/>
      <c r="T35" s="188"/>
      <c r="U35" s="188"/>
      <c r="V35" s="188"/>
      <c r="W35" s="188"/>
      <c r="X35" s="188"/>
      <c r="Y35" s="188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7">
        <v>110</v>
      </c>
      <c r="E36" s="187">
        <v>2</v>
      </c>
      <c r="F36" s="187">
        <v>153</v>
      </c>
      <c r="G36" s="187">
        <v>45</v>
      </c>
      <c r="H36" s="187">
        <v>8</v>
      </c>
      <c r="I36" s="187">
        <v>4</v>
      </c>
      <c r="J36" s="187">
        <v>2</v>
      </c>
      <c r="K36" s="187"/>
      <c r="L36" s="187"/>
      <c r="M36" s="187"/>
      <c r="N36" s="187">
        <v>2</v>
      </c>
      <c r="O36" s="187">
        <v>104</v>
      </c>
      <c r="P36" s="187">
        <v>144</v>
      </c>
      <c r="Q36" s="187">
        <v>43</v>
      </c>
      <c r="R36" s="187">
        <v>7</v>
      </c>
      <c r="S36" s="187"/>
      <c r="T36" s="188"/>
      <c r="U36" s="188">
        <v>3</v>
      </c>
      <c r="V36" s="188"/>
      <c r="W36" s="188"/>
      <c r="X36" s="188"/>
      <c r="Y36" s="188">
        <v>3</v>
      </c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7">
        <v>5</v>
      </c>
      <c r="E37" s="187">
        <v>1</v>
      </c>
      <c r="F37" s="187">
        <v>41</v>
      </c>
      <c r="G37" s="187">
        <v>41</v>
      </c>
      <c r="H37" s="187">
        <v>1</v>
      </c>
      <c r="I37" s="187"/>
      <c r="J37" s="187"/>
      <c r="K37" s="187"/>
      <c r="L37" s="187"/>
      <c r="M37" s="187"/>
      <c r="N37" s="187">
        <v>1</v>
      </c>
      <c r="O37" s="187">
        <v>5</v>
      </c>
      <c r="P37" s="187">
        <v>40</v>
      </c>
      <c r="Q37" s="187">
        <v>40</v>
      </c>
      <c r="R37" s="187"/>
      <c r="S37" s="187"/>
      <c r="T37" s="188"/>
      <c r="U37" s="188"/>
      <c r="V37" s="188"/>
      <c r="W37" s="188"/>
      <c r="X37" s="188"/>
      <c r="Y37" s="188">
        <v>1</v>
      </c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7">
        <v>3</v>
      </c>
      <c r="E38" s="187"/>
      <c r="F38" s="187">
        <v>4</v>
      </c>
      <c r="G38" s="187">
        <v>4</v>
      </c>
      <c r="H38" s="187">
        <v>1</v>
      </c>
      <c r="I38" s="187"/>
      <c r="J38" s="187"/>
      <c r="K38" s="187"/>
      <c r="L38" s="187"/>
      <c r="M38" s="187"/>
      <c r="N38" s="187">
        <v>1</v>
      </c>
      <c r="O38" s="187">
        <v>2</v>
      </c>
      <c r="P38" s="187">
        <v>3</v>
      </c>
      <c r="Q38" s="187">
        <v>3</v>
      </c>
      <c r="R38" s="187"/>
      <c r="S38" s="187"/>
      <c r="T38" s="188"/>
      <c r="U38" s="188"/>
      <c r="V38" s="188"/>
      <c r="W38" s="188"/>
      <c r="X38" s="188"/>
      <c r="Y38" s="188">
        <v>1</v>
      </c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7">
        <v>1</v>
      </c>
      <c r="E39" s="187"/>
      <c r="F39" s="187">
        <v>2</v>
      </c>
      <c r="G39" s="187"/>
      <c r="H39" s="187"/>
      <c r="I39" s="187"/>
      <c r="J39" s="187"/>
      <c r="K39" s="187"/>
      <c r="L39" s="187"/>
      <c r="M39" s="187"/>
      <c r="N39" s="187"/>
      <c r="O39" s="187">
        <v>1</v>
      </c>
      <c r="P39" s="187">
        <v>2</v>
      </c>
      <c r="Q39" s="187"/>
      <c r="R39" s="187"/>
      <c r="S39" s="187"/>
      <c r="T39" s="188"/>
      <c r="U39" s="188"/>
      <c r="V39" s="188"/>
      <c r="W39" s="188"/>
      <c r="X39" s="188"/>
      <c r="Y39" s="188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7">
        <v>8</v>
      </c>
      <c r="E40" s="187">
        <v>1</v>
      </c>
      <c r="F40" s="187">
        <v>14</v>
      </c>
      <c r="G40" s="187"/>
      <c r="H40" s="187">
        <v>1</v>
      </c>
      <c r="I40" s="187">
        <v>1</v>
      </c>
      <c r="J40" s="187"/>
      <c r="K40" s="187"/>
      <c r="L40" s="187"/>
      <c r="M40" s="187"/>
      <c r="N40" s="187"/>
      <c r="O40" s="187">
        <v>8</v>
      </c>
      <c r="P40" s="187">
        <v>12</v>
      </c>
      <c r="Q40" s="187"/>
      <c r="R40" s="187">
        <v>2</v>
      </c>
      <c r="S40" s="187"/>
      <c r="T40" s="188"/>
      <c r="U40" s="188"/>
      <c r="V40" s="188"/>
      <c r="W40" s="188"/>
      <c r="X40" s="188"/>
      <c r="Y40" s="188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7">
        <v>153</v>
      </c>
      <c r="E41" s="187">
        <v>23</v>
      </c>
      <c r="F41" s="187">
        <v>204</v>
      </c>
      <c r="G41" s="187">
        <v>1</v>
      </c>
      <c r="H41" s="187">
        <v>32</v>
      </c>
      <c r="I41" s="187">
        <v>17</v>
      </c>
      <c r="J41" s="187">
        <v>4</v>
      </c>
      <c r="K41" s="187"/>
      <c r="L41" s="187">
        <v>8</v>
      </c>
      <c r="M41" s="187"/>
      <c r="N41" s="187">
        <v>3</v>
      </c>
      <c r="O41" s="187">
        <v>144</v>
      </c>
      <c r="P41" s="187">
        <v>160</v>
      </c>
      <c r="Q41" s="187">
        <v>1</v>
      </c>
      <c r="R41" s="187">
        <v>20</v>
      </c>
      <c r="S41" s="187"/>
      <c r="T41" s="188">
        <v>4</v>
      </c>
      <c r="U41" s="188">
        <v>6</v>
      </c>
      <c r="V41" s="188"/>
      <c r="W41" s="188">
        <v>8</v>
      </c>
      <c r="X41" s="188"/>
      <c r="Y41" s="188">
        <v>3</v>
      </c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7">
        <v>109</v>
      </c>
      <c r="E42" s="187">
        <v>17</v>
      </c>
      <c r="F42" s="187">
        <v>134</v>
      </c>
      <c r="G42" s="187">
        <v>1</v>
      </c>
      <c r="H42" s="187">
        <v>20</v>
      </c>
      <c r="I42" s="187">
        <v>10</v>
      </c>
      <c r="J42" s="187">
        <v>3</v>
      </c>
      <c r="K42" s="187"/>
      <c r="L42" s="187">
        <v>5</v>
      </c>
      <c r="M42" s="187"/>
      <c r="N42" s="187">
        <v>2</v>
      </c>
      <c r="O42" s="187">
        <v>106</v>
      </c>
      <c r="P42" s="187">
        <v>110</v>
      </c>
      <c r="Q42" s="187">
        <v>1</v>
      </c>
      <c r="R42" s="187">
        <v>10</v>
      </c>
      <c r="S42" s="187"/>
      <c r="T42" s="188">
        <v>2</v>
      </c>
      <c r="U42" s="188">
        <v>4</v>
      </c>
      <c r="V42" s="188"/>
      <c r="W42" s="188">
        <v>6</v>
      </c>
      <c r="X42" s="188"/>
      <c r="Y42" s="188">
        <v>2</v>
      </c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7">
        <v>38</v>
      </c>
      <c r="E43" s="187">
        <v>6</v>
      </c>
      <c r="F43" s="187">
        <v>63</v>
      </c>
      <c r="G43" s="187"/>
      <c r="H43" s="187">
        <v>9</v>
      </c>
      <c r="I43" s="187">
        <v>7</v>
      </c>
      <c r="J43" s="187">
        <v>1</v>
      </c>
      <c r="K43" s="187"/>
      <c r="L43" s="187"/>
      <c r="M43" s="187"/>
      <c r="N43" s="187">
        <v>1</v>
      </c>
      <c r="O43" s="187">
        <v>35</v>
      </c>
      <c r="P43" s="187">
        <v>46</v>
      </c>
      <c r="Q43" s="187"/>
      <c r="R43" s="187">
        <v>9</v>
      </c>
      <c r="S43" s="187"/>
      <c r="T43" s="188">
        <v>2</v>
      </c>
      <c r="U43" s="188">
        <v>2</v>
      </c>
      <c r="V43" s="188"/>
      <c r="W43" s="188"/>
      <c r="X43" s="188"/>
      <c r="Y43" s="188">
        <v>1</v>
      </c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7">
        <v>88</v>
      </c>
      <c r="E44" s="187">
        <v>9</v>
      </c>
      <c r="F44" s="187">
        <v>141</v>
      </c>
      <c r="G44" s="187">
        <v>5</v>
      </c>
      <c r="H44" s="187">
        <v>18</v>
      </c>
      <c r="I44" s="187">
        <v>9</v>
      </c>
      <c r="J44" s="187">
        <v>5</v>
      </c>
      <c r="K44" s="187"/>
      <c r="L44" s="187">
        <v>4</v>
      </c>
      <c r="M44" s="187"/>
      <c r="N44" s="187"/>
      <c r="O44" s="187">
        <v>79</v>
      </c>
      <c r="P44" s="187">
        <v>113</v>
      </c>
      <c r="Q44" s="187">
        <v>5</v>
      </c>
      <c r="R44" s="187">
        <v>19</v>
      </c>
      <c r="S44" s="187"/>
      <c r="T44" s="188">
        <v>3</v>
      </c>
      <c r="U44" s="188">
        <v>3</v>
      </c>
      <c r="V44" s="188"/>
      <c r="W44" s="188">
        <v>6</v>
      </c>
      <c r="X44" s="188"/>
      <c r="Y44" s="188">
        <v>1</v>
      </c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7">
        <v>65</v>
      </c>
      <c r="E45" s="187">
        <v>8</v>
      </c>
      <c r="F45" s="187">
        <v>113</v>
      </c>
      <c r="G45" s="187">
        <v>2</v>
      </c>
      <c r="H45" s="187">
        <v>15</v>
      </c>
      <c r="I45" s="187">
        <v>8</v>
      </c>
      <c r="J45" s="187">
        <v>4</v>
      </c>
      <c r="K45" s="187"/>
      <c r="L45" s="187">
        <v>3</v>
      </c>
      <c r="M45" s="187"/>
      <c r="N45" s="187"/>
      <c r="O45" s="187">
        <v>58</v>
      </c>
      <c r="P45" s="187">
        <v>91</v>
      </c>
      <c r="Q45" s="187">
        <v>2</v>
      </c>
      <c r="R45" s="187">
        <v>17</v>
      </c>
      <c r="S45" s="187"/>
      <c r="T45" s="188">
        <v>3</v>
      </c>
      <c r="U45" s="188">
        <v>2</v>
      </c>
      <c r="V45" s="188"/>
      <c r="W45" s="188">
        <v>4</v>
      </c>
      <c r="X45" s="188"/>
      <c r="Y45" s="188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7">
        <v>309</v>
      </c>
      <c r="E46" s="187">
        <v>20</v>
      </c>
      <c r="F46" s="187">
        <v>402</v>
      </c>
      <c r="G46" s="187">
        <v>33</v>
      </c>
      <c r="H46" s="187">
        <v>58</v>
      </c>
      <c r="I46" s="187">
        <v>35</v>
      </c>
      <c r="J46" s="187">
        <v>13</v>
      </c>
      <c r="K46" s="187"/>
      <c r="L46" s="187">
        <v>7</v>
      </c>
      <c r="M46" s="187"/>
      <c r="N46" s="187">
        <v>3</v>
      </c>
      <c r="O46" s="187">
        <v>271</v>
      </c>
      <c r="P46" s="187">
        <v>322</v>
      </c>
      <c r="Q46" s="187">
        <v>14</v>
      </c>
      <c r="R46" s="187">
        <v>54</v>
      </c>
      <c r="S46" s="187">
        <v>8</v>
      </c>
      <c r="T46" s="188"/>
      <c r="U46" s="188">
        <v>16</v>
      </c>
      <c r="V46" s="188"/>
      <c r="W46" s="188">
        <v>8</v>
      </c>
      <c r="X46" s="188"/>
      <c r="Y46" s="188">
        <v>5</v>
      </c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7">
        <v>298</v>
      </c>
      <c r="E47" s="187">
        <v>20</v>
      </c>
      <c r="F47" s="187">
        <v>394</v>
      </c>
      <c r="G47" s="187">
        <v>30</v>
      </c>
      <c r="H47" s="187">
        <v>59</v>
      </c>
      <c r="I47" s="187">
        <v>37</v>
      </c>
      <c r="J47" s="187">
        <v>12</v>
      </c>
      <c r="K47" s="187"/>
      <c r="L47" s="187">
        <v>7</v>
      </c>
      <c r="M47" s="187"/>
      <c r="N47" s="187">
        <v>3</v>
      </c>
      <c r="O47" s="187">
        <v>259</v>
      </c>
      <c r="P47" s="187">
        <v>311</v>
      </c>
      <c r="Q47" s="187">
        <v>11</v>
      </c>
      <c r="R47" s="187">
        <v>57</v>
      </c>
      <c r="S47" s="187">
        <v>8</v>
      </c>
      <c r="T47" s="188"/>
      <c r="U47" s="188">
        <v>16</v>
      </c>
      <c r="V47" s="188"/>
      <c r="W47" s="188">
        <v>8</v>
      </c>
      <c r="X47" s="188"/>
      <c r="Y47" s="188">
        <v>5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7">
        <v>22</v>
      </c>
      <c r="E48" s="187"/>
      <c r="F48" s="187">
        <v>23</v>
      </c>
      <c r="G48" s="187">
        <v>1</v>
      </c>
      <c r="H48" s="187">
        <v>3</v>
      </c>
      <c r="I48" s="187">
        <v>3</v>
      </c>
      <c r="J48" s="187"/>
      <c r="K48" s="187"/>
      <c r="L48" s="187"/>
      <c r="M48" s="187"/>
      <c r="N48" s="187"/>
      <c r="O48" s="187">
        <v>19</v>
      </c>
      <c r="P48" s="187">
        <v>18</v>
      </c>
      <c r="Q48" s="187"/>
      <c r="R48" s="187">
        <v>3</v>
      </c>
      <c r="S48" s="187"/>
      <c r="T48" s="188"/>
      <c r="U48" s="188"/>
      <c r="V48" s="188"/>
      <c r="W48" s="188">
        <v>2</v>
      </c>
      <c r="X48" s="188"/>
      <c r="Y48" s="188">
        <v>1</v>
      </c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7">
        <v>110</v>
      </c>
      <c r="E49" s="187">
        <v>16</v>
      </c>
      <c r="F49" s="187">
        <v>173</v>
      </c>
      <c r="G49" s="187">
        <v>18</v>
      </c>
      <c r="H49" s="187">
        <v>31</v>
      </c>
      <c r="I49" s="187">
        <v>22</v>
      </c>
      <c r="J49" s="187">
        <v>2</v>
      </c>
      <c r="K49" s="187"/>
      <c r="L49" s="187">
        <v>5</v>
      </c>
      <c r="M49" s="187"/>
      <c r="N49" s="187">
        <v>2</v>
      </c>
      <c r="O49" s="187">
        <v>95</v>
      </c>
      <c r="P49" s="187">
        <v>131</v>
      </c>
      <c r="Q49" s="187">
        <v>9</v>
      </c>
      <c r="R49" s="187">
        <v>31</v>
      </c>
      <c r="S49" s="187"/>
      <c r="T49" s="188"/>
      <c r="U49" s="188">
        <v>3</v>
      </c>
      <c r="V49" s="188"/>
      <c r="W49" s="188">
        <v>4</v>
      </c>
      <c r="X49" s="188"/>
      <c r="Y49" s="188">
        <v>3</v>
      </c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8"/>
      <c r="U50" s="188"/>
      <c r="V50" s="188"/>
      <c r="W50" s="188"/>
      <c r="X50" s="188"/>
      <c r="Y50" s="188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7">
        <v>5</v>
      </c>
      <c r="E51" s="187">
        <v>1</v>
      </c>
      <c r="F51" s="187">
        <v>9</v>
      </c>
      <c r="G51" s="187"/>
      <c r="H51" s="187">
        <v>1</v>
      </c>
      <c r="I51" s="187">
        <v>1</v>
      </c>
      <c r="J51" s="187"/>
      <c r="K51" s="187"/>
      <c r="L51" s="187"/>
      <c r="M51" s="187"/>
      <c r="N51" s="187"/>
      <c r="O51" s="187">
        <v>5</v>
      </c>
      <c r="P51" s="187">
        <v>8</v>
      </c>
      <c r="Q51" s="187"/>
      <c r="R51" s="187">
        <v>1</v>
      </c>
      <c r="S51" s="187"/>
      <c r="T51" s="188"/>
      <c r="U51" s="188"/>
      <c r="V51" s="188"/>
      <c r="W51" s="188"/>
      <c r="X51" s="188"/>
      <c r="Y51" s="188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7">
        <v>5</v>
      </c>
      <c r="E52" s="187">
        <v>1</v>
      </c>
      <c r="F52" s="187">
        <v>9</v>
      </c>
      <c r="G52" s="187"/>
      <c r="H52" s="187">
        <v>1</v>
      </c>
      <c r="I52" s="187">
        <v>1</v>
      </c>
      <c r="J52" s="187"/>
      <c r="K52" s="187"/>
      <c r="L52" s="187"/>
      <c r="M52" s="187"/>
      <c r="N52" s="187"/>
      <c r="O52" s="187">
        <v>5</v>
      </c>
      <c r="P52" s="187">
        <v>8</v>
      </c>
      <c r="Q52" s="187"/>
      <c r="R52" s="187"/>
      <c r="S52" s="187"/>
      <c r="T52" s="188"/>
      <c r="U52" s="188"/>
      <c r="V52" s="188"/>
      <c r="W52" s="188"/>
      <c r="X52" s="188"/>
      <c r="Y52" s="188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7">
        <v>53</v>
      </c>
      <c r="E53" s="187">
        <v>9</v>
      </c>
      <c r="F53" s="187">
        <v>89</v>
      </c>
      <c r="G53" s="187">
        <v>4</v>
      </c>
      <c r="H53" s="187">
        <v>10</v>
      </c>
      <c r="I53" s="187">
        <v>6</v>
      </c>
      <c r="J53" s="187">
        <v>3</v>
      </c>
      <c r="K53" s="187"/>
      <c r="L53" s="187"/>
      <c r="M53" s="187"/>
      <c r="N53" s="187">
        <v>1</v>
      </c>
      <c r="O53" s="187">
        <v>52</v>
      </c>
      <c r="P53" s="187">
        <v>78</v>
      </c>
      <c r="Q53" s="187">
        <v>4</v>
      </c>
      <c r="R53" s="187">
        <v>10</v>
      </c>
      <c r="S53" s="187"/>
      <c r="T53" s="188">
        <v>1</v>
      </c>
      <c r="U53" s="188">
        <v>4</v>
      </c>
      <c r="V53" s="188"/>
      <c r="W53" s="188"/>
      <c r="X53" s="188"/>
      <c r="Y53" s="188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7">
        <v>10</v>
      </c>
      <c r="E54" s="187">
        <v>2</v>
      </c>
      <c r="F54" s="187">
        <v>20</v>
      </c>
      <c r="G54" s="187"/>
      <c r="H54" s="187">
        <v>3</v>
      </c>
      <c r="I54" s="187">
        <v>2</v>
      </c>
      <c r="J54" s="187">
        <v>1</v>
      </c>
      <c r="K54" s="187"/>
      <c r="L54" s="187"/>
      <c r="M54" s="187"/>
      <c r="N54" s="187"/>
      <c r="O54" s="187">
        <v>9</v>
      </c>
      <c r="P54" s="187">
        <v>17</v>
      </c>
      <c r="Q54" s="187"/>
      <c r="R54" s="187">
        <v>2</v>
      </c>
      <c r="S54" s="187"/>
      <c r="T54" s="188"/>
      <c r="U54" s="188">
        <v>1</v>
      </c>
      <c r="V54" s="188"/>
      <c r="W54" s="188"/>
      <c r="X54" s="188"/>
      <c r="Y54" s="188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7">
        <v>2</v>
      </c>
      <c r="E55" s="187">
        <v>1</v>
      </c>
      <c r="F55" s="187">
        <v>5</v>
      </c>
      <c r="G55" s="187"/>
      <c r="H55" s="187">
        <v>2</v>
      </c>
      <c r="I55" s="187"/>
      <c r="J55" s="187">
        <v>1</v>
      </c>
      <c r="K55" s="187"/>
      <c r="L55" s="187">
        <v>1</v>
      </c>
      <c r="M55" s="187"/>
      <c r="N55" s="187"/>
      <c r="O55" s="187">
        <v>1</v>
      </c>
      <c r="P55" s="187">
        <v>2</v>
      </c>
      <c r="Q55" s="187"/>
      <c r="R55" s="187"/>
      <c r="S55" s="187"/>
      <c r="T55" s="188"/>
      <c r="U55" s="188">
        <v>1</v>
      </c>
      <c r="V55" s="188"/>
      <c r="W55" s="188">
        <v>2</v>
      </c>
      <c r="X55" s="188"/>
      <c r="Y55" s="188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7">
        <v>236</v>
      </c>
      <c r="E56" s="187">
        <v>60</v>
      </c>
      <c r="F56" s="187">
        <v>512</v>
      </c>
      <c r="G56" s="187">
        <v>22</v>
      </c>
      <c r="H56" s="187">
        <v>94</v>
      </c>
      <c r="I56" s="187">
        <v>41</v>
      </c>
      <c r="J56" s="187">
        <v>18</v>
      </c>
      <c r="K56" s="187"/>
      <c r="L56" s="187">
        <v>29</v>
      </c>
      <c r="M56" s="187">
        <v>1</v>
      </c>
      <c r="N56" s="187">
        <v>5</v>
      </c>
      <c r="O56" s="187">
        <v>202</v>
      </c>
      <c r="P56" s="187">
        <v>349</v>
      </c>
      <c r="Q56" s="187">
        <v>16</v>
      </c>
      <c r="R56" s="187">
        <v>42</v>
      </c>
      <c r="S56" s="187">
        <v>9</v>
      </c>
      <c r="T56" s="188">
        <v>21</v>
      </c>
      <c r="U56" s="188">
        <v>45</v>
      </c>
      <c r="V56" s="188"/>
      <c r="W56" s="188">
        <v>53</v>
      </c>
      <c r="X56" s="188">
        <v>1</v>
      </c>
      <c r="Y56" s="188">
        <v>9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7">
        <v>60</v>
      </c>
      <c r="E57" s="187">
        <v>7</v>
      </c>
      <c r="F57" s="187">
        <v>122</v>
      </c>
      <c r="G57" s="187">
        <v>11</v>
      </c>
      <c r="H57" s="187">
        <v>21</v>
      </c>
      <c r="I57" s="187">
        <v>10</v>
      </c>
      <c r="J57" s="187">
        <v>7</v>
      </c>
      <c r="K57" s="187"/>
      <c r="L57" s="187">
        <v>4</v>
      </c>
      <c r="M57" s="187"/>
      <c r="N57" s="187"/>
      <c r="O57" s="187">
        <v>46</v>
      </c>
      <c r="P57" s="187">
        <v>83</v>
      </c>
      <c r="Q57" s="187">
        <v>7</v>
      </c>
      <c r="R57" s="187">
        <v>8</v>
      </c>
      <c r="S57" s="187"/>
      <c r="T57" s="188">
        <v>8</v>
      </c>
      <c r="U57" s="188">
        <v>10</v>
      </c>
      <c r="V57" s="188"/>
      <c r="W57" s="188">
        <v>8</v>
      </c>
      <c r="X57" s="188"/>
      <c r="Y57" s="188">
        <v>1</v>
      </c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7">
        <v>32</v>
      </c>
      <c r="E58" s="187">
        <v>12</v>
      </c>
      <c r="F58" s="187">
        <v>72</v>
      </c>
      <c r="G58" s="187"/>
      <c r="H58" s="187">
        <v>13</v>
      </c>
      <c r="I58" s="187">
        <v>10</v>
      </c>
      <c r="J58" s="187">
        <v>1</v>
      </c>
      <c r="K58" s="187"/>
      <c r="L58" s="187">
        <v>2</v>
      </c>
      <c r="M58" s="187"/>
      <c r="N58" s="187"/>
      <c r="O58" s="187">
        <v>31</v>
      </c>
      <c r="P58" s="187">
        <v>54</v>
      </c>
      <c r="Q58" s="187"/>
      <c r="R58" s="187">
        <v>9</v>
      </c>
      <c r="S58" s="187"/>
      <c r="T58" s="188">
        <v>4</v>
      </c>
      <c r="U58" s="188">
        <v>3</v>
      </c>
      <c r="V58" s="188"/>
      <c r="W58" s="188">
        <v>4</v>
      </c>
      <c r="X58" s="188"/>
      <c r="Y58" s="188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7">
        <v>88</v>
      </c>
      <c r="E59" s="187">
        <v>27</v>
      </c>
      <c r="F59" s="187">
        <v>190</v>
      </c>
      <c r="G59" s="187">
        <v>1</v>
      </c>
      <c r="H59" s="187">
        <v>37</v>
      </c>
      <c r="I59" s="187">
        <v>15</v>
      </c>
      <c r="J59" s="187">
        <v>2</v>
      </c>
      <c r="K59" s="187"/>
      <c r="L59" s="187">
        <v>17</v>
      </c>
      <c r="M59" s="187"/>
      <c r="N59" s="187">
        <v>3</v>
      </c>
      <c r="O59" s="187">
        <v>78</v>
      </c>
      <c r="P59" s="187">
        <v>130</v>
      </c>
      <c r="Q59" s="187"/>
      <c r="R59" s="187">
        <v>9</v>
      </c>
      <c r="S59" s="187"/>
      <c r="T59" s="188">
        <v>6</v>
      </c>
      <c r="U59" s="188">
        <v>3</v>
      </c>
      <c r="V59" s="188"/>
      <c r="W59" s="188">
        <v>32</v>
      </c>
      <c r="X59" s="188"/>
      <c r="Y59" s="188">
        <v>6</v>
      </c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7">
        <v>3</v>
      </c>
      <c r="E60" s="187">
        <v>1</v>
      </c>
      <c r="F60" s="187">
        <v>11</v>
      </c>
      <c r="G60" s="187"/>
      <c r="H60" s="187">
        <v>2</v>
      </c>
      <c r="I60" s="187">
        <v>1</v>
      </c>
      <c r="J60" s="187">
        <v>1</v>
      </c>
      <c r="K60" s="187"/>
      <c r="L60" s="187"/>
      <c r="M60" s="187"/>
      <c r="N60" s="187"/>
      <c r="O60" s="187">
        <v>2</v>
      </c>
      <c r="P60" s="187">
        <v>7</v>
      </c>
      <c r="Q60" s="187"/>
      <c r="R60" s="187">
        <v>1</v>
      </c>
      <c r="S60" s="187"/>
      <c r="T60" s="188">
        <v>1</v>
      </c>
      <c r="U60" s="188">
        <v>1</v>
      </c>
      <c r="V60" s="188"/>
      <c r="W60" s="188">
        <v>1</v>
      </c>
      <c r="X60" s="188"/>
      <c r="Y60" s="188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8"/>
      <c r="U61" s="188"/>
      <c r="V61" s="188"/>
      <c r="W61" s="188"/>
      <c r="X61" s="188"/>
      <c r="Y61" s="188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7">
        <v>42</v>
      </c>
      <c r="E62" s="187">
        <v>1</v>
      </c>
      <c r="F62" s="187">
        <v>52</v>
      </c>
      <c r="G62" s="187"/>
      <c r="H62" s="187">
        <v>8</v>
      </c>
      <c r="I62" s="187">
        <v>4</v>
      </c>
      <c r="J62" s="187">
        <v>3</v>
      </c>
      <c r="K62" s="187"/>
      <c r="L62" s="187"/>
      <c r="M62" s="187"/>
      <c r="N62" s="187">
        <v>1</v>
      </c>
      <c r="O62" s="187">
        <v>35</v>
      </c>
      <c r="P62" s="187">
        <v>43</v>
      </c>
      <c r="Q62" s="187"/>
      <c r="R62" s="187">
        <v>4</v>
      </c>
      <c r="S62" s="187"/>
      <c r="T62" s="188"/>
      <c r="U62" s="188">
        <v>6</v>
      </c>
      <c r="V62" s="188"/>
      <c r="W62" s="188"/>
      <c r="X62" s="188"/>
      <c r="Y62" s="188">
        <v>1</v>
      </c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7">
        <v>3</v>
      </c>
      <c r="E63" s="187"/>
      <c r="F63" s="187">
        <v>4</v>
      </c>
      <c r="G63" s="187"/>
      <c r="H63" s="187"/>
      <c r="I63" s="187"/>
      <c r="J63" s="187"/>
      <c r="K63" s="187"/>
      <c r="L63" s="187"/>
      <c r="M63" s="187"/>
      <c r="N63" s="187"/>
      <c r="O63" s="187">
        <v>3</v>
      </c>
      <c r="P63" s="187">
        <v>4</v>
      </c>
      <c r="Q63" s="187"/>
      <c r="R63" s="187"/>
      <c r="S63" s="187"/>
      <c r="T63" s="188"/>
      <c r="U63" s="188"/>
      <c r="V63" s="188"/>
      <c r="W63" s="188"/>
      <c r="X63" s="188"/>
      <c r="Y63" s="188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8"/>
      <c r="U64" s="188"/>
      <c r="V64" s="188"/>
      <c r="W64" s="188"/>
      <c r="X64" s="188"/>
      <c r="Y64" s="188"/>
    </row>
    <row r="65" spans="1:25" s="67" customFormat="1" ht="15.75" customHeight="1">
      <c r="A65" s="151">
        <v>57</v>
      </c>
      <c r="B65" s="152" t="s">
        <v>279</v>
      </c>
      <c r="C65" s="102"/>
      <c r="D65" s="187">
        <v>49</v>
      </c>
      <c r="E65" s="187">
        <v>15</v>
      </c>
      <c r="F65" s="187">
        <v>81</v>
      </c>
      <c r="G65" s="187"/>
      <c r="H65" s="187">
        <v>36</v>
      </c>
      <c r="I65" s="187">
        <v>13</v>
      </c>
      <c r="J65" s="187">
        <v>18</v>
      </c>
      <c r="K65" s="187"/>
      <c r="L65" s="187">
        <v>3</v>
      </c>
      <c r="M65" s="187"/>
      <c r="N65" s="187">
        <v>2</v>
      </c>
      <c r="O65" s="187">
        <v>28</v>
      </c>
      <c r="P65" s="187">
        <v>32</v>
      </c>
      <c r="Q65" s="187"/>
      <c r="R65" s="187">
        <v>7</v>
      </c>
      <c r="S65" s="187"/>
      <c r="T65" s="188">
        <v>8</v>
      </c>
      <c r="U65" s="188">
        <v>27</v>
      </c>
      <c r="V65" s="188"/>
      <c r="W65" s="188">
        <v>4</v>
      </c>
      <c r="X65" s="188"/>
      <c r="Y65" s="188">
        <v>4</v>
      </c>
    </row>
    <row r="66" spans="1:25" s="67" customFormat="1" ht="41.25" customHeight="1">
      <c r="A66" s="151">
        <v>58</v>
      </c>
      <c r="B66" s="152" t="s">
        <v>147</v>
      </c>
      <c r="C66" s="157"/>
      <c r="D66" s="189">
        <f aca="true" t="shared" si="0" ref="D66:Y66">D9+D10+D15+D18+D20+D25+D32+D35+D36+D40+D41+D44+D46+D51+D53+D55+D56+D62+D63+D64+D65</f>
        <v>2686</v>
      </c>
      <c r="E66" s="189">
        <f t="shared" si="0"/>
        <v>367</v>
      </c>
      <c r="F66" s="189">
        <f t="shared" si="0"/>
        <v>4581</v>
      </c>
      <c r="G66" s="189">
        <f t="shared" si="0"/>
        <v>525</v>
      </c>
      <c r="H66" s="189">
        <f t="shared" si="0"/>
        <v>745</v>
      </c>
      <c r="I66" s="189">
        <f t="shared" si="0"/>
        <v>391</v>
      </c>
      <c r="J66" s="189">
        <f t="shared" si="0"/>
        <v>142</v>
      </c>
      <c r="K66" s="189">
        <f t="shared" si="0"/>
        <v>3</v>
      </c>
      <c r="L66" s="189">
        <f t="shared" si="0"/>
        <v>135</v>
      </c>
      <c r="M66" s="189">
        <f t="shared" si="0"/>
        <v>4</v>
      </c>
      <c r="N66" s="189">
        <f t="shared" si="0"/>
        <v>70</v>
      </c>
      <c r="O66" s="189">
        <f t="shared" si="0"/>
        <v>2308</v>
      </c>
      <c r="P66" s="189">
        <f t="shared" si="0"/>
        <v>3373</v>
      </c>
      <c r="Q66" s="189">
        <f t="shared" si="0"/>
        <v>404</v>
      </c>
      <c r="R66" s="189">
        <f t="shared" si="0"/>
        <v>545</v>
      </c>
      <c r="S66" s="189">
        <f t="shared" si="0"/>
        <v>47</v>
      </c>
      <c r="T66" s="189">
        <f t="shared" si="0"/>
        <v>56</v>
      </c>
      <c r="U66" s="189">
        <f t="shared" si="0"/>
        <v>196</v>
      </c>
      <c r="V66" s="189">
        <f t="shared" si="0"/>
        <v>3</v>
      </c>
      <c r="W66" s="189">
        <f t="shared" si="0"/>
        <v>248</v>
      </c>
      <c r="X66" s="189">
        <f t="shared" si="0"/>
        <v>6</v>
      </c>
      <c r="Y66" s="189">
        <f t="shared" si="0"/>
        <v>154</v>
      </c>
    </row>
    <row r="67" spans="1:25" s="67" customFormat="1" ht="22.5" customHeight="1">
      <c r="A67" s="151">
        <v>59</v>
      </c>
      <c r="B67" s="153" t="s">
        <v>120</v>
      </c>
      <c r="C67" s="156"/>
      <c r="D67" s="187">
        <v>67</v>
      </c>
      <c r="E67" s="187">
        <v>5</v>
      </c>
      <c r="F67" s="187">
        <v>76</v>
      </c>
      <c r="G67" s="187">
        <v>1</v>
      </c>
      <c r="H67" s="187">
        <v>8</v>
      </c>
      <c r="I67" s="187">
        <v>1</v>
      </c>
      <c r="J67" s="187">
        <v>5</v>
      </c>
      <c r="K67" s="187"/>
      <c r="L67" s="187">
        <v>2</v>
      </c>
      <c r="M67" s="187"/>
      <c r="N67" s="187"/>
      <c r="O67" s="187">
        <v>64</v>
      </c>
      <c r="P67" s="186">
        <v>68</v>
      </c>
      <c r="Q67" s="187">
        <v>1</v>
      </c>
      <c r="R67" s="187">
        <v>1</v>
      </c>
      <c r="S67" s="187"/>
      <c r="T67" s="188"/>
      <c r="U67" s="188">
        <v>5</v>
      </c>
      <c r="V67" s="188"/>
      <c r="W67" s="188">
        <v>2</v>
      </c>
      <c r="X67" s="188"/>
      <c r="Y67" s="188"/>
    </row>
    <row r="68" spans="1:25" s="67" customFormat="1" ht="26.25" customHeight="1">
      <c r="A68" s="151">
        <v>60</v>
      </c>
      <c r="B68" s="153" t="s">
        <v>163</v>
      </c>
      <c r="C68" s="156"/>
      <c r="D68" s="187">
        <v>13</v>
      </c>
      <c r="E68" s="187"/>
      <c r="F68" s="187">
        <v>16</v>
      </c>
      <c r="G68" s="187"/>
      <c r="H68" s="187">
        <v>6</v>
      </c>
      <c r="I68" s="187">
        <v>1</v>
      </c>
      <c r="J68" s="187">
        <v>4</v>
      </c>
      <c r="K68" s="187"/>
      <c r="L68" s="187">
        <v>1</v>
      </c>
      <c r="M68" s="187"/>
      <c r="N68" s="187"/>
      <c r="O68" s="187">
        <v>7</v>
      </c>
      <c r="P68" s="186">
        <v>9</v>
      </c>
      <c r="Q68" s="187"/>
      <c r="R68" s="187"/>
      <c r="S68" s="187"/>
      <c r="T68" s="188">
        <v>1</v>
      </c>
      <c r="U68" s="188">
        <v>5</v>
      </c>
      <c r="V68" s="188"/>
      <c r="W68" s="188">
        <v>1</v>
      </c>
      <c r="X68" s="188"/>
      <c r="Y68" s="188"/>
    </row>
    <row r="69" spans="1:25" s="67" customFormat="1" ht="26.25" customHeight="1">
      <c r="A69" s="151">
        <v>61</v>
      </c>
      <c r="B69" s="153" t="s">
        <v>54</v>
      </c>
      <c r="C69" s="156"/>
      <c r="D69" s="187">
        <v>8</v>
      </c>
      <c r="E69" s="187"/>
      <c r="F69" s="187">
        <v>8</v>
      </c>
      <c r="G69" s="187"/>
      <c r="H69" s="187"/>
      <c r="I69" s="187"/>
      <c r="J69" s="187"/>
      <c r="K69" s="187"/>
      <c r="L69" s="187"/>
      <c r="M69" s="187"/>
      <c r="N69" s="187"/>
      <c r="O69" s="187">
        <v>8</v>
      </c>
      <c r="P69" s="187">
        <v>8</v>
      </c>
      <c r="Q69" s="187"/>
      <c r="R69" s="187"/>
      <c r="S69" s="187"/>
      <c r="T69" s="187"/>
      <c r="U69" s="187"/>
      <c r="V69" s="187"/>
      <c r="W69" s="187"/>
      <c r="X69" s="187"/>
      <c r="Y69" s="187"/>
    </row>
    <row r="70" spans="1:25" s="67" customFormat="1" ht="17.25" customHeight="1">
      <c r="A70" s="151">
        <v>62</v>
      </c>
      <c r="B70" s="153" t="s">
        <v>212</v>
      </c>
      <c r="C70" s="156"/>
      <c r="D70" s="187">
        <v>71</v>
      </c>
      <c r="E70" s="186">
        <v>11</v>
      </c>
      <c r="F70" s="186">
        <v>111</v>
      </c>
      <c r="G70" s="186">
        <v>2</v>
      </c>
      <c r="H70" s="186">
        <v>21</v>
      </c>
      <c r="I70" s="186">
        <v>13</v>
      </c>
      <c r="J70" s="186">
        <v>3</v>
      </c>
      <c r="K70" s="186"/>
      <c r="L70" s="186">
        <v>1</v>
      </c>
      <c r="M70" s="186"/>
      <c r="N70" s="186">
        <v>4</v>
      </c>
      <c r="O70" s="186">
        <v>61</v>
      </c>
      <c r="P70" s="190">
        <v>75</v>
      </c>
      <c r="Q70" s="190">
        <v>1</v>
      </c>
      <c r="R70" s="186">
        <v>17</v>
      </c>
      <c r="S70" s="186"/>
      <c r="T70" s="188">
        <v>5</v>
      </c>
      <c r="U70" s="188">
        <v>6</v>
      </c>
      <c r="V70" s="188"/>
      <c r="W70" s="191">
        <v>1</v>
      </c>
      <c r="X70" s="191"/>
      <c r="Y70" s="191">
        <v>7</v>
      </c>
    </row>
    <row r="71" spans="1:25" s="67" customFormat="1" ht="22.5" customHeight="1">
      <c r="A71" s="151">
        <v>63</v>
      </c>
      <c r="B71" s="153" t="s">
        <v>291</v>
      </c>
      <c r="C71" s="156"/>
      <c r="D71" s="187">
        <v>99</v>
      </c>
      <c r="E71" s="186">
        <v>11</v>
      </c>
      <c r="F71" s="186">
        <v>366</v>
      </c>
      <c r="G71" s="186">
        <v>366</v>
      </c>
      <c r="H71" s="186">
        <v>27</v>
      </c>
      <c r="I71" s="186">
        <v>15</v>
      </c>
      <c r="J71" s="186">
        <v>2</v>
      </c>
      <c r="K71" s="186"/>
      <c r="L71" s="186">
        <v>7</v>
      </c>
      <c r="M71" s="186"/>
      <c r="N71" s="186">
        <v>3</v>
      </c>
      <c r="O71" s="186">
        <v>83</v>
      </c>
      <c r="P71" s="186">
        <v>259</v>
      </c>
      <c r="Q71" s="186">
        <v>259</v>
      </c>
      <c r="R71" s="186">
        <v>61</v>
      </c>
      <c r="S71" s="186">
        <v>42</v>
      </c>
      <c r="T71" s="188">
        <v>4</v>
      </c>
      <c r="U71" s="188">
        <v>7</v>
      </c>
      <c r="V71" s="188"/>
      <c r="W71" s="191">
        <v>26</v>
      </c>
      <c r="X71" s="191"/>
      <c r="Y71" s="191">
        <v>9</v>
      </c>
    </row>
    <row r="72" spans="1:25" s="67" customFormat="1" ht="24" customHeight="1">
      <c r="A72" s="151">
        <v>64</v>
      </c>
      <c r="B72" s="153" t="s">
        <v>0</v>
      </c>
      <c r="C72" s="156"/>
      <c r="D72" s="187">
        <v>24</v>
      </c>
      <c r="E72" s="186">
        <v>1</v>
      </c>
      <c r="F72" s="186">
        <v>159</v>
      </c>
      <c r="G72" s="186">
        <v>159</v>
      </c>
      <c r="H72" s="186">
        <v>4</v>
      </c>
      <c r="I72" s="186">
        <v>1</v>
      </c>
      <c r="J72" s="186"/>
      <c r="K72" s="186"/>
      <c r="L72" s="186">
        <v>2</v>
      </c>
      <c r="M72" s="186"/>
      <c r="N72" s="186">
        <v>1</v>
      </c>
      <c r="O72" s="186">
        <v>21</v>
      </c>
      <c r="P72" s="186">
        <v>145</v>
      </c>
      <c r="Q72" s="186">
        <v>145</v>
      </c>
      <c r="R72" s="186">
        <v>5</v>
      </c>
      <c r="S72" s="186">
        <v>5</v>
      </c>
      <c r="T72" s="188"/>
      <c r="U72" s="188"/>
      <c r="V72" s="188"/>
      <c r="W72" s="191">
        <v>8</v>
      </c>
      <c r="X72" s="191"/>
      <c r="Y72" s="191">
        <v>1</v>
      </c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&amp;L004FEE38&amp;CФорма № Зведений- 1, Підрозділ: Державна судова адміністрація України,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A1" sqref="A1:D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6" t="s">
        <v>161</v>
      </c>
      <c r="B1" s="316"/>
      <c r="C1" s="316"/>
      <c r="D1" s="316"/>
    </row>
    <row r="2" spans="1:5" ht="29.25" customHeight="1">
      <c r="A2" s="98" t="s">
        <v>290</v>
      </c>
      <c r="B2" s="317" t="s">
        <v>292</v>
      </c>
      <c r="C2" s="318"/>
      <c r="D2" s="319"/>
      <c r="E2" s="99" t="s">
        <v>293</v>
      </c>
    </row>
    <row r="3" spans="1:10" ht="20.25" customHeight="1">
      <c r="A3" s="40">
        <v>1</v>
      </c>
      <c r="B3" s="310" t="s">
        <v>324</v>
      </c>
      <c r="C3" s="311"/>
      <c r="D3" s="312"/>
      <c r="E3" s="187"/>
      <c r="G3" s="45"/>
      <c r="H3" s="45"/>
      <c r="I3" s="45"/>
      <c r="J3" s="46"/>
    </row>
    <row r="4" spans="1:10" ht="18.75" customHeight="1">
      <c r="A4" s="40">
        <v>2</v>
      </c>
      <c r="B4" s="305" t="s">
        <v>145</v>
      </c>
      <c r="C4" s="308" t="s">
        <v>39</v>
      </c>
      <c r="D4" s="309"/>
      <c r="E4" s="186">
        <v>1393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4" t="s">
        <v>41</v>
      </c>
      <c r="D5" s="100" t="s">
        <v>42</v>
      </c>
      <c r="E5" s="187">
        <v>1278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5"/>
      <c r="D6" s="100" t="s">
        <v>40</v>
      </c>
      <c r="E6" s="186">
        <v>28</v>
      </c>
      <c r="G6" s="45"/>
      <c r="H6" s="45"/>
      <c r="I6" s="45"/>
      <c r="J6" s="46"/>
    </row>
    <row r="7" spans="1:10" ht="21" customHeight="1">
      <c r="A7" s="40">
        <v>5</v>
      </c>
      <c r="B7" s="310" t="s">
        <v>374</v>
      </c>
      <c r="C7" s="311"/>
      <c r="D7" s="312"/>
      <c r="E7" s="187">
        <v>87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3"/>
      <c r="D8" s="309"/>
      <c r="E8" s="187">
        <v>14</v>
      </c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3"/>
      <c r="D9" s="309"/>
      <c r="E9" s="187"/>
      <c r="G9" s="45"/>
      <c r="H9" s="45"/>
      <c r="I9" s="45"/>
      <c r="J9" s="46"/>
    </row>
    <row r="10" spans="1:10" ht="19.5" customHeight="1">
      <c r="A10" s="40">
        <v>8</v>
      </c>
      <c r="B10" s="310" t="s">
        <v>375</v>
      </c>
      <c r="C10" s="311"/>
      <c r="D10" s="312"/>
      <c r="E10" s="187">
        <v>14</v>
      </c>
      <c r="G10" s="45"/>
      <c r="H10" s="45"/>
      <c r="I10" s="45"/>
      <c r="J10" s="46"/>
    </row>
    <row r="11" spans="1:10" ht="20.25" customHeight="1">
      <c r="A11" s="40">
        <v>9</v>
      </c>
      <c r="B11" s="310" t="s">
        <v>294</v>
      </c>
      <c r="C11" s="311"/>
      <c r="D11" s="312"/>
      <c r="E11" s="187">
        <v>8</v>
      </c>
      <c r="G11" s="45"/>
      <c r="H11" s="45"/>
      <c r="I11" s="45"/>
      <c r="J11" s="46"/>
    </row>
    <row r="12" spans="1:10" ht="15" customHeight="1">
      <c r="A12" s="40">
        <v>10</v>
      </c>
      <c r="B12" s="320" t="s">
        <v>13</v>
      </c>
      <c r="C12" s="321"/>
      <c r="D12" s="322"/>
      <c r="E12" s="187">
        <v>725500</v>
      </c>
      <c r="G12" s="45"/>
      <c r="H12" s="45"/>
      <c r="I12" s="45"/>
      <c r="J12" s="46"/>
    </row>
    <row r="13" spans="1:10" ht="19.5" customHeight="1">
      <c r="A13" s="40">
        <v>11</v>
      </c>
      <c r="B13" s="308" t="s">
        <v>123</v>
      </c>
      <c r="C13" s="313"/>
      <c r="D13" s="309"/>
      <c r="E13" s="187"/>
      <c r="G13" s="45"/>
      <c r="H13" s="45"/>
      <c r="I13" s="45"/>
      <c r="J13" s="46"/>
    </row>
    <row r="14" spans="1:10" ht="18" customHeight="1">
      <c r="A14" s="40">
        <v>12</v>
      </c>
      <c r="B14" s="310" t="s">
        <v>326</v>
      </c>
      <c r="C14" s="311"/>
      <c r="D14" s="312"/>
      <c r="E14" s="187">
        <v>3</v>
      </c>
      <c r="G14" s="45"/>
      <c r="H14" s="45"/>
      <c r="I14" s="45"/>
      <c r="J14" s="46"/>
    </row>
    <row r="15" spans="1:10" ht="18.75" customHeight="1">
      <c r="A15" s="40">
        <v>13</v>
      </c>
      <c r="B15" s="308" t="s">
        <v>124</v>
      </c>
      <c r="C15" s="313"/>
      <c r="D15" s="309"/>
      <c r="E15" s="187">
        <v>689</v>
      </c>
      <c r="G15" s="45"/>
      <c r="H15" s="45"/>
      <c r="I15" s="45"/>
      <c r="J15" s="46"/>
    </row>
    <row r="16" spans="1:10" ht="18" customHeight="1">
      <c r="A16" s="40">
        <v>14</v>
      </c>
      <c r="B16" s="303" t="s">
        <v>376</v>
      </c>
      <c r="C16" s="303"/>
      <c r="D16" s="303"/>
      <c r="E16" s="187">
        <v>18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7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7">
        <v>3</v>
      </c>
      <c r="G18" s="47"/>
      <c r="H18" s="47"/>
      <c r="I18" s="47"/>
      <c r="J18" s="46"/>
    </row>
    <row r="19" spans="1:10" ht="14.25" customHeight="1">
      <c r="A19" s="40">
        <v>17</v>
      </c>
      <c r="B19" s="303" t="s">
        <v>377</v>
      </c>
      <c r="C19" s="303"/>
      <c r="D19" s="303"/>
      <c r="E19" s="187">
        <v>192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7">
        <v>897272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7">
        <v>5576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378</v>
      </c>
      <c r="C22" s="303"/>
      <c r="D22" s="303"/>
      <c r="E22" s="187"/>
      <c r="G22" s="46"/>
      <c r="H22" s="46"/>
      <c r="I22" s="46"/>
      <c r="J22" s="46"/>
    </row>
    <row r="23" spans="1:10" ht="18" customHeight="1">
      <c r="A23" s="40">
        <v>21</v>
      </c>
      <c r="B23" s="303" t="s">
        <v>379</v>
      </c>
      <c r="C23" s="303"/>
      <c r="D23" s="303"/>
      <c r="E23" s="187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7"/>
    </row>
    <row r="25" spans="1:8" ht="18" customHeight="1">
      <c r="A25" s="40">
        <v>23</v>
      </c>
      <c r="B25" s="303" t="s">
        <v>297</v>
      </c>
      <c r="C25" s="303"/>
      <c r="D25" s="303"/>
      <c r="E25" s="187"/>
      <c r="G25" s="48"/>
      <c r="H25" s="48"/>
    </row>
    <row r="26" spans="1:8" ht="18" customHeight="1">
      <c r="A26" s="40">
        <v>24</v>
      </c>
      <c r="B26" s="310" t="s">
        <v>380</v>
      </c>
      <c r="C26" s="311"/>
      <c r="D26" s="312"/>
      <c r="E26" s="187">
        <v>319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7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&amp;L004FEE38&amp;CФорма № Зведений- 1, Підрозділ: Державна судова адміністрація України,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A1">
      <selection activeCell="A8" sqref="A8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8" t="s">
        <v>381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26"/>
      <c r="N1" s="15"/>
      <c r="O1" s="15"/>
      <c r="P1" s="15"/>
      <c r="Q1" s="15"/>
      <c r="R1" s="15"/>
    </row>
    <row r="2" spans="1:18" ht="22.5" customHeight="1">
      <c r="A2" s="371" t="s">
        <v>290</v>
      </c>
      <c r="B2" s="338" t="s">
        <v>151</v>
      </c>
      <c r="C2" s="338"/>
      <c r="D2" s="339"/>
      <c r="E2" s="324" t="s">
        <v>155</v>
      </c>
      <c r="F2" s="324" t="s">
        <v>156</v>
      </c>
      <c r="G2" s="327" t="s">
        <v>157</v>
      </c>
      <c r="H2" s="328"/>
      <c r="I2" s="328"/>
      <c r="J2" s="328"/>
      <c r="K2" s="329"/>
      <c r="L2" s="324" t="s">
        <v>158</v>
      </c>
      <c r="M2" s="15"/>
      <c r="N2" s="15"/>
      <c r="O2" s="15"/>
      <c r="P2" s="15"/>
      <c r="Q2" s="15"/>
      <c r="R2" s="15"/>
    </row>
    <row r="3" spans="1:18" ht="20.25" customHeight="1">
      <c r="A3" s="371"/>
      <c r="B3" s="340"/>
      <c r="C3" s="340"/>
      <c r="D3" s="341"/>
      <c r="E3" s="325"/>
      <c r="F3" s="325"/>
      <c r="G3" s="360" t="s">
        <v>201</v>
      </c>
      <c r="H3" s="327" t="s">
        <v>202</v>
      </c>
      <c r="I3" s="328"/>
      <c r="J3" s="328"/>
      <c r="K3" s="329"/>
      <c r="L3" s="325"/>
      <c r="M3" s="15"/>
      <c r="N3" s="15"/>
      <c r="O3" s="15"/>
      <c r="P3" s="15"/>
      <c r="Q3" s="15"/>
      <c r="R3" s="15"/>
    </row>
    <row r="4" spans="1:18" ht="65.25" customHeight="1">
      <c r="A4" s="371"/>
      <c r="B4" s="342"/>
      <c r="C4" s="342"/>
      <c r="D4" s="343"/>
      <c r="E4" s="326"/>
      <c r="F4" s="326"/>
      <c r="G4" s="379"/>
      <c r="H4" s="2" t="s">
        <v>216</v>
      </c>
      <c r="I4" s="2" t="s">
        <v>298</v>
      </c>
      <c r="J4" s="2" t="s">
        <v>217</v>
      </c>
      <c r="K4" s="2" t="s">
        <v>125</v>
      </c>
      <c r="L4" s="326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4" t="s">
        <v>205</v>
      </c>
      <c r="C5" s="344"/>
      <c r="D5" s="345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6" t="s">
        <v>152</v>
      </c>
      <c r="C6" s="347"/>
      <c r="D6" s="348"/>
      <c r="E6" s="187">
        <v>5</v>
      </c>
      <c r="F6" s="187">
        <v>2</v>
      </c>
      <c r="G6" s="187">
        <v>3</v>
      </c>
      <c r="H6" s="187">
        <v>2</v>
      </c>
      <c r="I6" s="187"/>
      <c r="J6" s="187"/>
      <c r="K6" s="187"/>
      <c r="L6" s="187">
        <v>4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6" t="s">
        <v>153</v>
      </c>
      <c r="C7" s="347"/>
      <c r="D7" s="348"/>
      <c r="E7" s="187"/>
      <c r="F7" s="187"/>
      <c r="G7" s="187"/>
      <c r="H7" s="187"/>
      <c r="I7" s="187"/>
      <c r="J7" s="187"/>
      <c r="K7" s="187"/>
      <c r="L7" s="18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2" t="s">
        <v>382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</row>
    <row r="10" spans="1:18" s="7" customFormat="1" ht="56.25" customHeight="1">
      <c r="A10" s="324" t="s">
        <v>299</v>
      </c>
      <c r="B10" s="324" t="s">
        <v>218</v>
      </c>
      <c r="C10" s="324" t="s">
        <v>16</v>
      </c>
      <c r="D10" s="324" t="s">
        <v>300</v>
      </c>
      <c r="E10" s="324" t="s">
        <v>287</v>
      </c>
      <c r="F10" s="324" t="s">
        <v>219</v>
      </c>
      <c r="G10" s="324" t="s">
        <v>220</v>
      </c>
      <c r="H10" s="324" t="s">
        <v>29</v>
      </c>
      <c r="I10" s="324" t="s">
        <v>126</v>
      </c>
      <c r="J10" s="324" t="s">
        <v>221</v>
      </c>
      <c r="K10" s="324" t="s">
        <v>222</v>
      </c>
      <c r="L10" s="324" t="s">
        <v>154</v>
      </c>
      <c r="M10" s="324" t="s">
        <v>223</v>
      </c>
      <c r="N10" s="324" t="s">
        <v>127</v>
      </c>
      <c r="O10" s="349" t="s">
        <v>128</v>
      </c>
      <c r="P10" s="335" t="s">
        <v>48</v>
      </c>
      <c r="Q10" s="336"/>
      <c r="R10" s="337"/>
    </row>
    <row r="11" spans="1:18" s="7" customFormat="1" ht="25.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49"/>
      <c r="P11" s="333" t="s">
        <v>201</v>
      </c>
      <c r="Q11" s="335" t="s">
        <v>202</v>
      </c>
      <c r="R11" s="337"/>
    </row>
    <row r="12" spans="1:18" s="7" customFormat="1" ht="65.25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49"/>
      <c r="P12" s="334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6">
        <v>13</v>
      </c>
      <c r="C14" s="186">
        <v>87720</v>
      </c>
      <c r="D14" s="186"/>
      <c r="E14" s="186"/>
      <c r="F14" s="186">
        <v>1</v>
      </c>
      <c r="G14" s="186"/>
      <c r="H14" s="186"/>
      <c r="I14" s="186"/>
      <c r="J14" s="186">
        <v>8</v>
      </c>
      <c r="K14" s="186">
        <v>7</v>
      </c>
      <c r="L14" s="186"/>
      <c r="M14" s="186">
        <v>309</v>
      </c>
      <c r="N14" s="186">
        <v>8</v>
      </c>
      <c r="O14" s="186"/>
      <c r="P14" s="186">
        <v>199</v>
      </c>
      <c r="Q14" s="186">
        <v>98</v>
      </c>
      <c r="R14" s="186">
        <v>23</v>
      </c>
    </row>
    <row r="15" spans="1:18" ht="18.75" customHeight="1">
      <c r="A15" s="80" t="s">
        <v>225</v>
      </c>
      <c r="B15" s="186">
        <v>2</v>
      </c>
      <c r="C15" s="186">
        <v>25500</v>
      </c>
      <c r="D15" s="186">
        <v>10</v>
      </c>
      <c r="E15" s="186">
        <v>36</v>
      </c>
      <c r="F15" s="186"/>
      <c r="G15" s="186"/>
      <c r="H15" s="186"/>
      <c r="I15" s="186">
        <v>139</v>
      </c>
      <c r="J15" s="186"/>
      <c r="K15" s="186"/>
      <c r="L15" s="186"/>
      <c r="M15" s="186"/>
      <c r="N15" s="186"/>
      <c r="O15" s="186">
        <v>1</v>
      </c>
      <c r="P15" s="186"/>
      <c r="Q15" s="186"/>
      <c r="R15" s="186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4" t="s">
        <v>383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</row>
    <row r="18" spans="1:18" ht="21.75" customHeight="1">
      <c r="A18" s="360" t="s">
        <v>290</v>
      </c>
      <c r="B18" s="362" t="s">
        <v>226</v>
      </c>
      <c r="C18" s="338"/>
      <c r="D18" s="339"/>
      <c r="E18" s="362" t="s">
        <v>183</v>
      </c>
      <c r="F18" s="363"/>
      <c r="G18" s="327" t="s">
        <v>281</v>
      </c>
      <c r="H18" s="329"/>
      <c r="I18" s="327" t="s">
        <v>227</v>
      </c>
      <c r="J18" s="329"/>
      <c r="K18" s="327" t="s">
        <v>228</v>
      </c>
      <c r="L18" s="366"/>
      <c r="M18" s="367"/>
      <c r="N18" s="360" t="s">
        <v>318</v>
      </c>
      <c r="O18" s="376" t="s">
        <v>17</v>
      </c>
      <c r="P18" s="377"/>
      <c r="Q18" s="323"/>
      <c r="R18" s="323"/>
    </row>
    <row r="19" spans="1:18" ht="47.25" customHeight="1">
      <c r="A19" s="361"/>
      <c r="B19" s="364"/>
      <c r="C19" s="375"/>
      <c r="D19" s="365"/>
      <c r="E19" s="364"/>
      <c r="F19" s="365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1"/>
      <c r="O19" s="27" t="s">
        <v>179</v>
      </c>
      <c r="P19" s="27" t="s">
        <v>180</v>
      </c>
      <c r="Q19" s="323"/>
      <c r="R19" s="323"/>
    </row>
    <row r="20" spans="1:16" s="6" customFormat="1" ht="12.75">
      <c r="A20" s="14" t="s">
        <v>283</v>
      </c>
      <c r="B20" s="368" t="s">
        <v>205</v>
      </c>
      <c r="C20" s="344"/>
      <c r="D20" s="345"/>
      <c r="E20" s="369" t="s">
        <v>206</v>
      </c>
      <c r="F20" s="37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384</v>
      </c>
      <c r="C21" s="350"/>
      <c r="D21" s="350"/>
      <c r="E21" s="371" t="s">
        <v>178</v>
      </c>
      <c r="F21" s="371"/>
      <c r="G21" s="202">
        <v>84</v>
      </c>
      <c r="H21" s="202">
        <v>91</v>
      </c>
      <c r="I21" s="202">
        <v>15</v>
      </c>
      <c r="J21" s="202">
        <v>160</v>
      </c>
      <c r="K21" s="202">
        <v>69</v>
      </c>
      <c r="L21" s="202">
        <v>38</v>
      </c>
      <c r="M21" s="202">
        <v>68</v>
      </c>
      <c r="N21" s="202"/>
      <c r="O21" s="186">
        <v>5092076</v>
      </c>
      <c r="P21" s="186">
        <v>5092076</v>
      </c>
      <c r="Q21" s="140"/>
      <c r="R21" s="81"/>
    </row>
    <row r="22" spans="1:18" ht="14.25" customHeight="1">
      <c r="A22" s="8">
        <v>2</v>
      </c>
      <c r="B22" s="330" t="s">
        <v>265</v>
      </c>
      <c r="C22" s="331"/>
      <c r="D22" s="332"/>
      <c r="E22" s="327">
        <v>115</v>
      </c>
      <c r="F22" s="329"/>
      <c r="G22" s="202">
        <v>49</v>
      </c>
      <c r="H22" s="202">
        <v>31</v>
      </c>
      <c r="I22" s="202">
        <v>1</v>
      </c>
      <c r="J22" s="202">
        <v>79</v>
      </c>
      <c r="K22" s="202">
        <v>55</v>
      </c>
      <c r="L22" s="202">
        <v>5</v>
      </c>
      <c r="M22" s="202">
        <v>20</v>
      </c>
      <c r="N22" s="202"/>
      <c r="O22" s="186">
        <v>3815036</v>
      </c>
      <c r="P22" s="186">
        <v>3815036</v>
      </c>
      <c r="Q22" s="140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9"/>
      <c r="G23" s="202">
        <v>4</v>
      </c>
      <c r="H23" s="202"/>
      <c r="I23" s="202"/>
      <c r="J23" s="202">
        <v>4</v>
      </c>
      <c r="K23" s="202"/>
      <c r="L23" s="202">
        <v>3</v>
      </c>
      <c r="M23" s="202">
        <v>1</v>
      </c>
      <c r="N23" s="202"/>
      <c r="O23" s="186">
        <v>60500</v>
      </c>
      <c r="P23" s="186">
        <v>60500</v>
      </c>
      <c r="Q23" s="140"/>
      <c r="R23" s="81"/>
    </row>
    <row r="24" spans="1:18" ht="21.75" customHeight="1">
      <c r="A24" s="8">
        <v>4</v>
      </c>
      <c r="B24" s="330" t="s">
        <v>266</v>
      </c>
      <c r="C24" s="331"/>
      <c r="D24" s="332"/>
      <c r="E24" s="327">
        <v>146</v>
      </c>
      <c r="F24" s="329"/>
      <c r="G24" s="202"/>
      <c r="H24" s="202">
        <v>2</v>
      </c>
      <c r="I24" s="202">
        <v>1</v>
      </c>
      <c r="J24" s="202">
        <v>1</v>
      </c>
      <c r="K24" s="202"/>
      <c r="L24" s="202">
        <v>2</v>
      </c>
      <c r="M24" s="202"/>
      <c r="N24" s="202"/>
      <c r="O24" s="186"/>
      <c r="P24" s="186"/>
      <c r="Q24" s="140"/>
      <c r="R24" s="81"/>
    </row>
    <row r="25" spans="1:18" ht="12.75" customHeight="1">
      <c r="A25" s="8">
        <v>5</v>
      </c>
      <c r="B25" s="330" t="s">
        <v>182</v>
      </c>
      <c r="C25" s="331"/>
      <c r="D25" s="332"/>
      <c r="E25" s="327">
        <v>147</v>
      </c>
      <c r="F25" s="329"/>
      <c r="G25" s="202"/>
      <c r="H25" s="203"/>
      <c r="I25" s="203"/>
      <c r="J25" s="203"/>
      <c r="K25" s="203"/>
      <c r="L25" s="203"/>
      <c r="M25" s="203"/>
      <c r="N25" s="203"/>
      <c r="O25" s="187"/>
      <c r="P25" s="187"/>
      <c r="Q25" s="140"/>
      <c r="R25" s="81"/>
    </row>
    <row r="26" spans="1:18" ht="23.25" customHeight="1">
      <c r="A26" s="8">
        <v>6</v>
      </c>
      <c r="B26" s="330" t="s">
        <v>325</v>
      </c>
      <c r="C26" s="331"/>
      <c r="D26" s="332"/>
      <c r="E26" s="327">
        <v>149</v>
      </c>
      <c r="F26" s="329"/>
      <c r="G26" s="202"/>
      <c r="H26" s="203">
        <v>20</v>
      </c>
      <c r="I26" s="203"/>
      <c r="J26" s="203">
        <v>20</v>
      </c>
      <c r="K26" s="203"/>
      <c r="L26" s="203"/>
      <c r="M26" s="203">
        <v>20</v>
      </c>
      <c r="N26" s="203"/>
      <c r="O26" s="187"/>
      <c r="P26" s="187"/>
      <c r="Q26" s="140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9"/>
      <c r="G27" s="203"/>
      <c r="H27" s="203">
        <v>16</v>
      </c>
      <c r="I27" s="203">
        <v>7</v>
      </c>
      <c r="J27" s="203">
        <v>9</v>
      </c>
      <c r="K27" s="203"/>
      <c r="L27" s="203">
        <v>3</v>
      </c>
      <c r="M27" s="203">
        <v>13</v>
      </c>
      <c r="N27" s="203"/>
      <c r="O27" s="187"/>
      <c r="P27" s="187"/>
      <c r="Q27" s="140"/>
      <c r="R27" s="81"/>
    </row>
    <row r="28" spans="1:18" ht="13.5" customHeight="1">
      <c r="A28" s="8">
        <v>8</v>
      </c>
      <c r="B28" s="352" t="s">
        <v>235</v>
      </c>
      <c r="C28" s="353"/>
      <c r="D28" s="354"/>
      <c r="E28" s="355" t="s">
        <v>236</v>
      </c>
      <c r="F28" s="356"/>
      <c r="G28" s="202">
        <v>227</v>
      </c>
      <c r="H28" s="203">
        <v>159</v>
      </c>
      <c r="I28" s="203">
        <v>5</v>
      </c>
      <c r="J28" s="203">
        <v>381</v>
      </c>
      <c r="K28" s="203"/>
      <c r="L28" s="203">
        <v>11</v>
      </c>
      <c r="M28" s="203">
        <v>375</v>
      </c>
      <c r="N28" s="203">
        <v>24</v>
      </c>
      <c r="O28" s="187">
        <v>25226454</v>
      </c>
      <c r="P28" s="187">
        <v>24150327</v>
      </c>
      <c r="Q28" s="140"/>
      <c r="R28" s="81"/>
    </row>
    <row r="29" spans="1:18" ht="21.75" customHeight="1">
      <c r="A29" s="8">
        <v>9</v>
      </c>
      <c r="B29" s="357" t="s">
        <v>57</v>
      </c>
      <c r="C29" s="358"/>
      <c r="D29" s="359"/>
      <c r="E29" s="355" t="s">
        <v>130</v>
      </c>
      <c r="F29" s="356"/>
      <c r="G29" s="202">
        <v>13</v>
      </c>
      <c r="H29" s="203">
        <v>7</v>
      </c>
      <c r="I29" s="203">
        <v>1</v>
      </c>
      <c r="J29" s="203">
        <v>19</v>
      </c>
      <c r="K29" s="203"/>
      <c r="L29" s="203">
        <v>18</v>
      </c>
      <c r="M29" s="203">
        <v>2</v>
      </c>
      <c r="N29" s="203">
        <v>1</v>
      </c>
      <c r="O29" s="187">
        <v>2070</v>
      </c>
      <c r="P29" s="187">
        <v>2000</v>
      </c>
      <c r="Q29" s="140"/>
      <c r="R29" s="81"/>
    </row>
    <row r="30" spans="1:18" ht="16.5" customHeight="1">
      <c r="A30" s="8">
        <v>10</v>
      </c>
      <c r="B30" s="350" t="s">
        <v>237</v>
      </c>
      <c r="C30" s="350"/>
      <c r="D30" s="350"/>
      <c r="E30" s="351"/>
      <c r="F30" s="351"/>
      <c r="G30" s="204">
        <v>50</v>
      </c>
      <c r="H30" s="205">
        <v>18</v>
      </c>
      <c r="I30" s="205"/>
      <c r="J30" s="205">
        <v>68</v>
      </c>
      <c r="K30" s="205">
        <v>8</v>
      </c>
      <c r="L30" s="205">
        <v>14</v>
      </c>
      <c r="M30" s="205">
        <v>46</v>
      </c>
      <c r="N30" s="205">
        <v>6</v>
      </c>
      <c r="O30" s="187">
        <v>165820083</v>
      </c>
      <c r="P30" s="187">
        <v>1671716</v>
      </c>
      <c r="Q30" s="140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1"/>
      <c r="F31" s="351"/>
      <c r="G31" s="206">
        <f>G21+G28+G29+G30</f>
        <v>374</v>
      </c>
      <c r="H31" s="206">
        <f aca="true" t="shared" si="0" ref="H31:P31">H21+H28+H29+H30</f>
        <v>275</v>
      </c>
      <c r="I31" s="206">
        <f t="shared" si="0"/>
        <v>21</v>
      </c>
      <c r="J31" s="206">
        <f t="shared" si="0"/>
        <v>628</v>
      </c>
      <c r="K31" s="206">
        <f t="shared" si="0"/>
        <v>77</v>
      </c>
      <c r="L31" s="206">
        <f t="shared" si="0"/>
        <v>81</v>
      </c>
      <c r="M31" s="206">
        <f t="shared" si="0"/>
        <v>491</v>
      </c>
      <c r="N31" s="206">
        <f t="shared" si="0"/>
        <v>31</v>
      </c>
      <c r="O31" s="192">
        <f t="shared" si="0"/>
        <v>196140683</v>
      </c>
      <c r="P31" s="192">
        <f t="shared" si="0"/>
        <v>30916119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&amp;L004FEE38&amp;CФорма № Зведений- 1, Підрозділ: Державна судова адміністрація України,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B14" sqref="B14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6" t="s">
        <v>385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s="9" customFormat="1" ht="27" customHeight="1">
      <c r="A2" s="391" t="s">
        <v>290</v>
      </c>
      <c r="B2" s="387" t="s">
        <v>238</v>
      </c>
      <c r="C2" s="324" t="s">
        <v>284</v>
      </c>
      <c r="D2" s="324" t="s">
        <v>239</v>
      </c>
      <c r="E2" s="324" t="s">
        <v>240</v>
      </c>
      <c r="F2" s="324" t="s">
        <v>198</v>
      </c>
      <c r="G2" s="349" t="s">
        <v>241</v>
      </c>
      <c r="H2" s="324" t="s">
        <v>242</v>
      </c>
      <c r="I2" s="324" t="s">
        <v>243</v>
      </c>
      <c r="J2" s="389" t="s">
        <v>244</v>
      </c>
      <c r="K2" s="390"/>
    </row>
    <row r="3" spans="1:11" s="9" customFormat="1" ht="33.75" customHeight="1">
      <c r="A3" s="392"/>
      <c r="B3" s="388"/>
      <c r="C3" s="385"/>
      <c r="D3" s="326"/>
      <c r="E3" s="326"/>
      <c r="F3" s="385"/>
      <c r="G3" s="349"/>
      <c r="H3" s="326"/>
      <c r="I3" s="326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6">
        <v>1</v>
      </c>
      <c r="E5" s="186"/>
      <c r="F5" s="186"/>
      <c r="G5" s="186"/>
      <c r="H5" s="186"/>
      <c r="I5" s="186">
        <v>1</v>
      </c>
      <c r="J5" s="187"/>
      <c r="K5" s="187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6"/>
      <c r="E6" s="186">
        <v>1</v>
      </c>
      <c r="F6" s="186"/>
      <c r="G6" s="186">
        <v>1</v>
      </c>
      <c r="H6" s="186">
        <v>1</v>
      </c>
      <c r="I6" s="186"/>
      <c r="J6" s="186">
        <v>1</v>
      </c>
      <c r="K6" s="186"/>
    </row>
    <row r="7" spans="1:11" s="9" customFormat="1" ht="15" customHeight="1">
      <c r="A7" s="20">
        <v>3</v>
      </c>
      <c r="B7" s="68" t="s">
        <v>186</v>
      </c>
      <c r="C7" s="20">
        <v>8</v>
      </c>
      <c r="D7" s="186">
        <v>1</v>
      </c>
      <c r="E7" s="186"/>
      <c r="F7" s="186"/>
      <c r="G7" s="186"/>
      <c r="H7" s="186"/>
      <c r="I7" s="186">
        <v>1</v>
      </c>
      <c r="J7" s="186"/>
      <c r="K7" s="186"/>
    </row>
    <row r="8" spans="1:11" s="9" customFormat="1" ht="24" customHeight="1">
      <c r="A8" s="20">
        <v>4</v>
      </c>
      <c r="B8" s="68" t="s">
        <v>191</v>
      </c>
      <c r="C8" s="20">
        <v>9</v>
      </c>
      <c r="D8" s="186"/>
      <c r="E8" s="186"/>
      <c r="F8" s="186"/>
      <c r="G8" s="186"/>
      <c r="H8" s="186"/>
      <c r="I8" s="186"/>
      <c r="J8" s="186"/>
      <c r="K8" s="186"/>
    </row>
    <row r="9" spans="1:11" s="9" customFormat="1" ht="24" customHeight="1">
      <c r="A9" s="20">
        <v>5</v>
      </c>
      <c r="B9" s="68" t="s">
        <v>187</v>
      </c>
      <c r="C9" s="20">
        <v>10</v>
      </c>
      <c r="D9" s="186"/>
      <c r="E9" s="186"/>
      <c r="F9" s="186"/>
      <c r="G9" s="186"/>
      <c r="H9" s="186"/>
      <c r="I9" s="186"/>
      <c r="J9" s="186"/>
      <c r="K9" s="186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6">
        <v>2</v>
      </c>
      <c r="E10" s="186">
        <v>2</v>
      </c>
      <c r="F10" s="186"/>
      <c r="G10" s="186">
        <v>3</v>
      </c>
      <c r="H10" s="186">
        <v>1</v>
      </c>
      <c r="I10" s="186">
        <v>1</v>
      </c>
      <c r="J10" s="186">
        <v>1</v>
      </c>
      <c r="K10" s="186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6">
        <v>1</v>
      </c>
      <c r="E11" s="186"/>
      <c r="F11" s="186"/>
      <c r="G11" s="186"/>
      <c r="H11" s="186"/>
      <c r="I11" s="186">
        <v>1</v>
      </c>
      <c r="J11" s="186"/>
      <c r="K11" s="186"/>
    </row>
    <row r="12" spans="1:11" s="9" customFormat="1" ht="12.75" customHeight="1">
      <c r="A12" s="20">
        <v>8</v>
      </c>
      <c r="B12" s="68" t="s">
        <v>190</v>
      </c>
      <c r="C12" s="20"/>
      <c r="D12" s="186">
        <v>2</v>
      </c>
      <c r="E12" s="186">
        <v>8</v>
      </c>
      <c r="F12" s="186"/>
      <c r="G12" s="186">
        <v>8</v>
      </c>
      <c r="H12" s="186">
        <v>6</v>
      </c>
      <c r="I12" s="186">
        <v>2</v>
      </c>
      <c r="J12" s="186">
        <v>6</v>
      </c>
      <c r="K12" s="186"/>
    </row>
    <row r="13" spans="1:11" ht="15.75" customHeight="1">
      <c r="A13" s="20">
        <v>9</v>
      </c>
      <c r="B13" s="69" t="s">
        <v>8</v>
      </c>
      <c r="C13" s="126"/>
      <c r="D13" s="192">
        <f aca="true" t="shared" si="0" ref="D13:K13">SUM(D5:D12)</f>
        <v>7</v>
      </c>
      <c r="E13" s="192">
        <f t="shared" si="0"/>
        <v>11</v>
      </c>
      <c r="F13" s="192">
        <f t="shared" si="0"/>
        <v>0</v>
      </c>
      <c r="G13" s="192">
        <f t="shared" si="0"/>
        <v>12</v>
      </c>
      <c r="H13" s="192">
        <f t="shared" si="0"/>
        <v>8</v>
      </c>
      <c r="I13" s="192">
        <f t="shared" si="0"/>
        <v>6</v>
      </c>
      <c r="J13" s="192">
        <f t="shared" si="0"/>
        <v>8</v>
      </c>
      <c r="K13" s="192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3" t="s">
        <v>389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71" t="s">
        <v>290</v>
      </c>
      <c r="B16" s="371" t="s">
        <v>314</v>
      </c>
      <c r="C16" s="371" t="s">
        <v>284</v>
      </c>
      <c r="D16" s="360" t="s">
        <v>246</v>
      </c>
      <c r="E16" s="360" t="s">
        <v>240</v>
      </c>
      <c r="F16" s="360" t="s">
        <v>311</v>
      </c>
      <c r="G16" s="371" t="s">
        <v>241</v>
      </c>
      <c r="H16" s="371"/>
      <c r="I16" s="382"/>
      <c r="J16" s="349" t="s">
        <v>247</v>
      </c>
      <c r="K16" s="78"/>
    </row>
    <row r="17" spans="1:11" s="32" customFormat="1" ht="22.5" customHeight="1">
      <c r="A17" s="371"/>
      <c r="B17" s="371"/>
      <c r="C17" s="371"/>
      <c r="D17" s="384"/>
      <c r="E17" s="384"/>
      <c r="F17" s="384"/>
      <c r="G17" s="324" t="s">
        <v>201</v>
      </c>
      <c r="H17" s="328" t="s">
        <v>9</v>
      </c>
      <c r="I17" s="380"/>
      <c r="J17" s="349"/>
      <c r="K17" s="78"/>
    </row>
    <row r="18" spans="1:11" s="32" customFormat="1" ht="46.5" customHeight="1">
      <c r="A18" s="371"/>
      <c r="B18" s="360"/>
      <c r="C18" s="360"/>
      <c r="D18" s="384"/>
      <c r="E18" s="384"/>
      <c r="F18" s="384"/>
      <c r="G18" s="381"/>
      <c r="H18" s="122" t="s">
        <v>321</v>
      </c>
      <c r="I18" s="116" t="s">
        <v>143</v>
      </c>
      <c r="J18" s="324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3"/>
      <c r="E20" s="193"/>
      <c r="F20" s="193"/>
      <c r="G20" s="193"/>
      <c r="H20" s="193"/>
      <c r="I20" s="193"/>
      <c r="J20" s="193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3"/>
      <c r="E21" s="193"/>
      <c r="F21" s="193"/>
      <c r="G21" s="193"/>
      <c r="H21" s="193"/>
      <c r="I21" s="193"/>
      <c r="J21" s="193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3">
        <v>3</v>
      </c>
      <c r="E22" s="193"/>
      <c r="F22" s="193"/>
      <c r="G22" s="193"/>
      <c r="H22" s="193"/>
      <c r="I22" s="193"/>
      <c r="J22" s="193">
        <v>3</v>
      </c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3"/>
      <c r="E23" s="193"/>
      <c r="F23" s="193"/>
      <c r="G23" s="193"/>
      <c r="H23" s="193"/>
      <c r="I23" s="193"/>
      <c r="J23" s="193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3">
        <v>6</v>
      </c>
      <c r="E24" s="193"/>
      <c r="F24" s="193"/>
      <c r="G24" s="193">
        <v>1</v>
      </c>
      <c r="H24" s="193"/>
      <c r="I24" s="193"/>
      <c r="J24" s="193">
        <v>5</v>
      </c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3">
        <v>11</v>
      </c>
      <c r="E25" s="193"/>
      <c r="F25" s="193"/>
      <c r="G25" s="193">
        <v>1</v>
      </c>
      <c r="H25" s="193"/>
      <c r="I25" s="193"/>
      <c r="J25" s="193">
        <v>10</v>
      </c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3"/>
      <c r="E26" s="193"/>
      <c r="F26" s="193"/>
      <c r="G26" s="193"/>
      <c r="H26" s="193"/>
      <c r="I26" s="193"/>
      <c r="J26" s="193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3"/>
      <c r="E27" s="193"/>
      <c r="F27" s="193"/>
      <c r="G27" s="193"/>
      <c r="H27" s="193"/>
      <c r="I27" s="193"/>
      <c r="J27" s="193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3"/>
      <c r="E28" s="193"/>
      <c r="F28" s="193"/>
      <c r="G28" s="193"/>
      <c r="H28" s="193"/>
      <c r="I28" s="193"/>
      <c r="J28" s="193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3"/>
      <c r="E29" s="193"/>
      <c r="F29" s="193"/>
      <c r="G29" s="193"/>
      <c r="H29" s="193"/>
      <c r="I29" s="193"/>
      <c r="J29" s="193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3"/>
      <c r="E30" s="193"/>
      <c r="F30" s="193"/>
      <c r="G30" s="193"/>
      <c r="H30" s="193"/>
      <c r="I30" s="193"/>
      <c r="J30" s="193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3"/>
      <c r="E31" s="193"/>
      <c r="F31" s="193"/>
      <c r="G31" s="193"/>
      <c r="H31" s="193"/>
      <c r="I31" s="193"/>
      <c r="J31" s="193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3"/>
      <c r="E32" s="193"/>
      <c r="F32" s="193"/>
      <c r="G32" s="193"/>
      <c r="H32" s="193"/>
      <c r="I32" s="193"/>
      <c r="J32" s="193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4"/>
      <c r="E33" s="193"/>
      <c r="F33" s="193"/>
      <c r="G33" s="193"/>
      <c r="H33" s="193"/>
      <c r="I33" s="193"/>
      <c r="J33" s="193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4"/>
      <c r="E34" s="193"/>
      <c r="F34" s="193"/>
      <c r="G34" s="193"/>
      <c r="H34" s="193"/>
      <c r="I34" s="193"/>
      <c r="J34" s="193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4">
        <v>2</v>
      </c>
      <c r="E35" s="193">
        <v>1</v>
      </c>
      <c r="F35" s="193"/>
      <c r="G35" s="193">
        <v>1</v>
      </c>
      <c r="H35" s="193">
        <v>1</v>
      </c>
      <c r="I35" s="193"/>
      <c r="J35" s="193">
        <v>2</v>
      </c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5">
        <f aca="true" t="shared" si="1" ref="D36:J36">SUM(D20:D25,D27:D35)</f>
        <v>22</v>
      </c>
      <c r="E36" s="196">
        <f t="shared" si="1"/>
        <v>1</v>
      </c>
      <c r="F36" s="196">
        <f t="shared" si="1"/>
        <v>0</v>
      </c>
      <c r="G36" s="196">
        <f t="shared" si="1"/>
        <v>3</v>
      </c>
      <c r="H36" s="196">
        <f t="shared" si="1"/>
        <v>1</v>
      </c>
      <c r="I36" s="196">
        <f t="shared" si="1"/>
        <v>0</v>
      </c>
      <c r="J36" s="196">
        <f t="shared" si="1"/>
        <v>20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4">
        <v>24</v>
      </c>
      <c r="E37" s="194">
        <v>30</v>
      </c>
      <c r="F37" s="194">
        <v>1</v>
      </c>
      <c r="G37" s="194">
        <v>43</v>
      </c>
      <c r="H37" s="194">
        <v>14</v>
      </c>
      <c r="I37" s="194"/>
      <c r="J37" s="194">
        <v>10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4">
        <v>6</v>
      </c>
      <c r="E38" s="194">
        <v>5</v>
      </c>
      <c r="F38" s="194"/>
      <c r="G38" s="194">
        <v>11</v>
      </c>
      <c r="H38" s="194">
        <v>1</v>
      </c>
      <c r="I38" s="194"/>
      <c r="J38" s="194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4">
        <v>12</v>
      </c>
      <c r="E39" s="194">
        <v>13</v>
      </c>
      <c r="F39" s="194"/>
      <c r="G39" s="194">
        <v>16</v>
      </c>
      <c r="H39" s="194">
        <v>5</v>
      </c>
      <c r="I39" s="194"/>
      <c r="J39" s="194">
        <v>9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4">
        <v>3</v>
      </c>
      <c r="E40" s="194">
        <v>6</v>
      </c>
      <c r="F40" s="194"/>
      <c r="G40" s="194">
        <v>8</v>
      </c>
      <c r="H40" s="194">
        <v>3</v>
      </c>
      <c r="I40" s="194"/>
      <c r="J40" s="194">
        <v>1</v>
      </c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4"/>
      <c r="E41" s="194"/>
      <c r="F41" s="194"/>
      <c r="G41" s="194"/>
      <c r="H41" s="194"/>
      <c r="I41" s="194"/>
      <c r="J41" s="194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&amp;L004FEE38&amp;CФорма № Зведений- 1, Підрозділ: Державна судова адміністрація України,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Q1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6" t="s">
        <v>393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22" ht="26.25" customHeight="1">
      <c r="A2" s="400" t="s">
        <v>290</v>
      </c>
      <c r="B2" s="406" t="s">
        <v>226</v>
      </c>
      <c r="C2" s="407"/>
      <c r="D2" s="400" t="s">
        <v>140</v>
      </c>
      <c r="E2" s="400" t="s">
        <v>133</v>
      </c>
      <c r="F2" s="400" t="s">
        <v>18</v>
      </c>
      <c r="G2" s="396" t="s">
        <v>198</v>
      </c>
      <c r="H2" s="424" t="s">
        <v>301</v>
      </c>
      <c r="I2" s="425"/>
      <c r="J2" s="425"/>
      <c r="K2" s="425"/>
      <c r="L2" s="400" t="s">
        <v>302</v>
      </c>
      <c r="M2" s="429" t="s">
        <v>394</v>
      </c>
      <c r="N2" s="430"/>
      <c r="O2" s="430"/>
      <c r="P2" s="430"/>
      <c r="Q2" s="431"/>
      <c r="R2" s="105"/>
      <c r="S2" s="105"/>
      <c r="T2" s="105"/>
      <c r="U2" s="105"/>
      <c r="V2" s="105"/>
    </row>
    <row r="3" spans="1:17" ht="27" customHeight="1">
      <c r="A3" s="401"/>
      <c r="B3" s="408"/>
      <c r="C3" s="409"/>
      <c r="D3" s="428"/>
      <c r="E3" s="428"/>
      <c r="F3" s="428"/>
      <c r="G3" s="397"/>
      <c r="H3" s="400" t="s">
        <v>201</v>
      </c>
      <c r="I3" s="412" t="s">
        <v>202</v>
      </c>
      <c r="J3" s="413"/>
      <c r="K3" s="413"/>
      <c r="L3" s="401"/>
      <c r="M3" s="398" t="s">
        <v>303</v>
      </c>
      <c r="N3" s="398" t="s">
        <v>19</v>
      </c>
      <c r="O3" s="398" t="s">
        <v>304</v>
      </c>
      <c r="P3" s="398" t="s">
        <v>312</v>
      </c>
      <c r="Q3" s="398" t="s">
        <v>305</v>
      </c>
    </row>
    <row r="4" spans="1:17" ht="35.25" customHeight="1">
      <c r="A4" s="401"/>
      <c r="B4" s="408"/>
      <c r="C4" s="409"/>
      <c r="D4" s="428"/>
      <c r="E4" s="428"/>
      <c r="F4" s="428"/>
      <c r="G4" s="397"/>
      <c r="H4" s="401"/>
      <c r="I4" s="405" t="s">
        <v>306</v>
      </c>
      <c r="J4" s="393" t="s">
        <v>142</v>
      </c>
      <c r="K4" s="405" t="s">
        <v>307</v>
      </c>
      <c r="L4" s="401"/>
      <c r="M4" s="399"/>
      <c r="N4" s="399"/>
      <c r="O4" s="399"/>
      <c r="P4" s="399"/>
      <c r="Q4" s="398"/>
    </row>
    <row r="5" spans="1:17" ht="93.75" customHeight="1">
      <c r="A5" s="402"/>
      <c r="B5" s="410"/>
      <c r="C5" s="411"/>
      <c r="D5" s="418"/>
      <c r="E5" s="418"/>
      <c r="F5" s="418"/>
      <c r="G5" s="394"/>
      <c r="H5" s="401"/>
      <c r="I5" s="394"/>
      <c r="J5" s="394"/>
      <c r="K5" s="418"/>
      <c r="L5" s="402"/>
      <c r="M5" s="399"/>
      <c r="N5" s="399"/>
      <c r="O5" s="399"/>
      <c r="P5" s="399"/>
      <c r="Q5" s="398"/>
    </row>
    <row r="6" spans="1:22" s="25" customFormat="1" ht="11.25" customHeight="1">
      <c r="A6" s="24" t="s">
        <v>204</v>
      </c>
      <c r="B6" s="419" t="s">
        <v>205</v>
      </c>
      <c r="C6" s="42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108</v>
      </c>
      <c r="C7" s="423"/>
      <c r="D7" s="96" t="s">
        <v>144</v>
      </c>
      <c r="E7" s="197">
        <v>1</v>
      </c>
      <c r="F7" s="197"/>
      <c r="G7" s="197"/>
      <c r="H7" s="197"/>
      <c r="I7" s="197"/>
      <c r="J7" s="197"/>
      <c r="K7" s="197"/>
      <c r="L7" s="197">
        <v>1</v>
      </c>
      <c r="M7" s="197"/>
      <c r="N7" s="197"/>
      <c r="O7" s="197"/>
      <c r="P7" s="197"/>
      <c r="Q7" s="197"/>
    </row>
    <row r="8" spans="1:22" ht="25.5" customHeight="1">
      <c r="A8" s="96">
        <v>2</v>
      </c>
      <c r="B8" s="415" t="s">
        <v>137</v>
      </c>
      <c r="C8" s="415"/>
      <c r="D8" s="95" t="s">
        <v>74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05"/>
      <c r="S8" s="105"/>
      <c r="T8" s="105"/>
      <c r="U8" s="105"/>
      <c r="V8" s="105"/>
    </row>
    <row r="9" spans="1:17" ht="24" customHeight="1">
      <c r="A9" s="108">
        <v>3</v>
      </c>
      <c r="B9" s="395" t="s">
        <v>138</v>
      </c>
      <c r="C9" s="395"/>
      <c r="D9" s="109" t="s">
        <v>109</v>
      </c>
      <c r="E9" s="197">
        <v>5</v>
      </c>
      <c r="F9" s="198"/>
      <c r="G9" s="198"/>
      <c r="H9" s="198">
        <v>2</v>
      </c>
      <c r="I9" s="198">
        <v>1</v>
      </c>
      <c r="J9" s="198"/>
      <c r="K9" s="198">
        <v>1</v>
      </c>
      <c r="L9" s="198">
        <v>3</v>
      </c>
      <c r="M9" s="198">
        <v>3</v>
      </c>
      <c r="N9" s="198"/>
      <c r="O9" s="198"/>
      <c r="P9" s="198"/>
      <c r="Q9" s="198"/>
    </row>
    <row r="10" spans="1:22" ht="36.75" customHeight="1">
      <c r="A10" s="96">
        <v>4</v>
      </c>
      <c r="B10" s="416" t="s">
        <v>110</v>
      </c>
      <c r="C10" s="417"/>
      <c r="D10" s="95" t="s">
        <v>93</v>
      </c>
      <c r="E10" s="197"/>
      <c r="F10" s="197">
        <v>1</v>
      </c>
      <c r="G10" s="197"/>
      <c r="H10" s="197">
        <v>1</v>
      </c>
      <c r="I10" s="197">
        <v>1</v>
      </c>
      <c r="J10" s="197"/>
      <c r="K10" s="197"/>
      <c r="L10" s="197"/>
      <c r="M10" s="197"/>
      <c r="N10" s="197"/>
      <c r="O10" s="197">
        <v>1</v>
      </c>
      <c r="P10" s="197"/>
      <c r="Q10" s="19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5" t="s">
        <v>112</v>
      </c>
      <c r="C11" s="395"/>
      <c r="D11" s="104" t="s">
        <v>94</v>
      </c>
      <c r="E11" s="197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</row>
    <row r="12" spans="1:22" ht="39.75" customHeight="1">
      <c r="A12" s="96">
        <v>6</v>
      </c>
      <c r="B12" s="415" t="s">
        <v>111</v>
      </c>
      <c r="C12" s="415"/>
      <c r="D12" s="110" t="s">
        <v>139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3" t="s">
        <v>279</v>
      </c>
      <c r="C13" s="403"/>
      <c r="D13" s="109"/>
      <c r="E13" s="197"/>
      <c r="F13" s="198">
        <v>1</v>
      </c>
      <c r="G13" s="198"/>
      <c r="H13" s="198">
        <v>1</v>
      </c>
      <c r="I13" s="198">
        <v>1</v>
      </c>
      <c r="J13" s="198"/>
      <c r="K13" s="198"/>
      <c r="L13" s="198"/>
      <c r="M13" s="198"/>
      <c r="N13" s="198"/>
      <c r="O13" s="198">
        <v>1</v>
      </c>
      <c r="P13" s="198"/>
      <c r="Q13" s="198"/>
    </row>
    <row r="14" spans="1:17" ht="14.25" customHeight="1">
      <c r="A14" s="96">
        <v>8</v>
      </c>
      <c r="B14" s="404" t="s">
        <v>132</v>
      </c>
      <c r="C14" s="404"/>
      <c r="D14" s="107"/>
      <c r="E14" s="199">
        <f aca="true" t="shared" si="0" ref="E14:Q14">E7+E8+E9+E10+E11+E12+E13</f>
        <v>6</v>
      </c>
      <c r="F14" s="200">
        <f t="shared" si="0"/>
        <v>2</v>
      </c>
      <c r="G14" s="200">
        <f t="shared" si="0"/>
        <v>0</v>
      </c>
      <c r="H14" s="200">
        <f t="shared" si="0"/>
        <v>4</v>
      </c>
      <c r="I14" s="200">
        <f t="shared" si="0"/>
        <v>3</v>
      </c>
      <c r="J14" s="200">
        <f t="shared" si="0"/>
        <v>0</v>
      </c>
      <c r="K14" s="200">
        <f t="shared" si="0"/>
        <v>1</v>
      </c>
      <c r="L14" s="200">
        <f t="shared" si="0"/>
        <v>4</v>
      </c>
      <c r="M14" s="200">
        <f t="shared" si="0"/>
        <v>3</v>
      </c>
      <c r="N14" s="200">
        <f t="shared" si="0"/>
        <v>0</v>
      </c>
      <c r="O14" s="200">
        <f t="shared" si="0"/>
        <v>2</v>
      </c>
      <c r="P14" s="200">
        <f t="shared" si="0"/>
        <v>0</v>
      </c>
      <c r="Q14" s="200">
        <f t="shared" si="0"/>
        <v>0</v>
      </c>
    </row>
    <row r="15" spans="1:22" ht="26.25" customHeight="1">
      <c r="A15" s="95">
        <v>9</v>
      </c>
      <c r="B15" s="421" t="s">
        <v>141</v>
      </c>
      <c r="C15" s="421"/>
      <c r="D15" s="111"/>
      <c r="E15" s="197">
        <v>5</v>
      </c>
      <c r="F15" s="197">
        <v>2</v>
      </c>
      <c r="G15" s="197"/>
      <c r="H15" s="197">
        <v>4</v>
      </c>
      <c r="I15" s="197">
        <v>3</v>
      </c>
      <c r="J15" s="197"/>
      <c r="K15" s="197">
        <v>1</v>
      </c>
      <c r="L15" s="197">
        <v>3</v>
      </c>
      <c r="M15" s="197">
        <v>3</v>
      </c>
      <c r="N15" s="197"/>
      <c r="O15" s="197">
        <v>2</v>
      </c>
      <c r="P15" s="197"/>
      <c r="Q15" s="19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4" t="s">
        <v>162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1">
        <v>2</v>
      </c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A17:G17"/>
    <mergeCell ref="B12:C12"/>
    <mergeCell ref="B8:C8"/>
    <mergeCell ref="B10:C10"/>
    <mergeCell ref="B11:C11"/>
    <mergeCell ref="K4:K5"/>
    <mergeCell ref="B6:C6"/>
    <mergeCell ref="B15:C15"/>
    <mergeCell ref="B7:C7"/>
    <mergeCell ref="B14:C14"/>
    <mergeCell ref="I4:I5"/>
    <mergeCell ref="H3:H5"/>
    <mergeCell ref="B2:C5"/>
    <mergeCell ref="I3:K3"/>
    <mergeCell ref="Q3:Q5"/>
    <mergeCell ref="H2:K2"/>
    <mergeCell ref="J4:J5"/>
    <mergeCell ref="B9:C9"/>
    <mergeCell ref="G2:G5"/>
    <mergeCell ref="N3:N5"/>
    <mergeCell ref="L2:L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&amp;L004FEE38&amp;CФорма № Зведений- 1, Підрозділ: Державна судова адміністрація України,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87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395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6">
        <v>21</v>
      </c>
      <c r="E4" s="186">
        <v>189</v>
      </c>
      <c r="F4" s="186">
        <v>3</v>
      </c>
      <c r="G4" s="186">
        <v>189</v>
      </c>
      <c r="H4" s="186">
        <v>186</v>
      </c>
      <c r="I4" s="186">
        <v>18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6">
        <v>54</v>
      </c>
      <c r="E5" s="186">
        <v>23</v>
      </c>
      <c r="F5" s="186">
        <v>2</v>
      </c>
      <c r="G5" s="186">
        <v>29</v>
      </c>
      <c r="H5" s="186">
        <v>8</v>
      </c>
      <c r="I5" s="186">
        <v>46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6"/>
      <c r="E6" s="186">
        <v>44</v>
      </c>
      <c r="F6" s="186"/>
      <c r="G6" s="186">
        <v>44</v>
      </c>
      <c r="H6" s="186">
        <v>35</v>
      </c>
      <c r="I6" s="186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6"/>
      <c r="E7" s="186">
        <v>2</v>
      </c>
      <c r="F7" s="186"/>
      <c r="G7" s="186">
        <v>2</v>
      </c>
      <c r="H7" s="186">
        <v>1</v>
      </c>
      <c r="I7" s="186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6">
        <v>1</v>
      </c>
      <c r="E8" s="186">
        <v>11</v>
      </c>
      <c r="F8" s="186"/>
      <c r="G8" s="186">
        <v>10</v>
      </c>
      <c r="H8" s="186">
        <v>5</v>
      </c>
      <c r="I8" s="186">
        <v>2</v>
      </c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6"/>
      <c r="E9" s="186"/>
      <c r="F9" s="186"/>
      <c r="G9" s="186"/>
      <c r="H9" s="186"/>
      <c r="I9" s="186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6"/>
      <c r="E10" s="186"/>
      <c r="F10" s="186"/>
      <c r="G10" s="186"/>
      <c r="H10" s="186"/>
      <c r="I10" s="186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6">
        <v>1</v>
      </c>
      <c r="E11" s="186">
        <v>12</v>
      </c>
      <c r="F11" s="186"/>
      <c r="G11" s="186">
        <v>11</v>
      </c>
      <c r="H11" s="186">
        <v>9</v>
      </c>
      <c r="I11" s="186">
        <v>2</v>
      </c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6">
        <v>6</v>
      </c>
      <c r="E12" s="186">
        <v>13</v>
      </c>
      <c r="F12" s="186">
        <v>3</v>
      </c>
      <c r="G12" s="186">
        <v>10</v>
      </c>
      <c r="H12" s="186">
        <v>6</v>
      </c>
      <c r="I12" s="186">
        <v>6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6"/>
      <c r="E13" s="186">
        <v>6</v>
      </c>
      <c r="F13" s="186"/>
      <c r="G13" s="186">
        <v>6</v>
      </c>
      <c r="H13" s="186">
        <v>2</v>
      </c>
      <c r="I13" s="186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6"/>
      <c r="E14" s="186">
        <v>10</v>
      </c>
      <c r="F14" s="186">
        <v>1</v>
      </c>
      <c r="G14" s="186">
        <v>8</v>
      </c>
      <c r="H14" s="186">
        <v>4</v>
      </c>
      <c r="I14" s="186">
        <v>1</v>
      </c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6">
        <v>1</v>
      </c>
      <c r="E15" s="186">
        <v>140</v>
      </c>
      <c r="F15" s="186">
        <v>15</v>
      </c>
      <c r="G15" s="186">
        <v>124</v>
      </c>
      <c r="H15" s="186">
        <v>108</v>
      </c>
      <c r="I15" s="186">
        <v>2</v>
      </c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6"/>
      <c r="E16" s="186"/>
      <c r="F16" s="186"/>
      <c r="G16" s="186"/>
      <c r="H16" s="186"/>
      <c r="I16" s="186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6">
        <v>65</v>
      </c>
      <c r="E17" s="186">
        <v>1130</v>
      </c>
      <c r="F17" s="186">
        <v>234</v>
      </c>
      <c r="G17" s="186">
        <v>937</v>
      </c>
      <c r="H17" s="186">
        <v>458</v>
      </c>
      <c r="I17" s="186">
        <v>24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2">
        <f aca="true" t="shared" si="0" ref="D18:I18">SUM(D4:D17)</f>
        <v>149</v>
      </c>
      <c r="E18" s="192">
        <f t="shared" si="0"/>
        <v>1580</v>
      </c>
      <c r="F18" s="192">
        <f t="shared" si="0"/>
        <v>258</v>
      </c>
      <c r="G18" s="192">
        <f t="shared" si="0"/>
        <v>1370</v>
      </c>
      <c r="H18" s="192">
        <f t="shared" si="0"/>
        <v>822</v>
      </c>
      <c r="I18" s="192">
        <f t="shared" si="0"/>
        <v>101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7">
        <v>3</v>
      </c>
      <c r="E19" s="187">
        <v>16</v>
      </c>
      <c r="F19" s="187">
        <v>1</v>
      </c>
      <c r="G19" s="187">
        <v>17</v>
      </c>
      <c r="H19" s="187">
        <v>9</v>
      </c>
      <c r="I19" s="187">
        <v>1</v>
      </c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7">
        <v>15</v>
      </c>
      <c r="E20" s="187">
        <v>77</v>
      </c>
      <c r="F20" s="187">
        <v>6</v>
      </c>
      <c r="G20" s="187">
        <v>76</v>
      </c>
      <c r="H20" s="187">
        <v>55</v>
      </c>
      <c r="I20" s="187">
        <v>10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441" t="s">
        <v>407</v>
      </c>
      <c r="D22" s="441"/>
      <c r="E22" s="441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41"/>
      <c r="D23" s="441"/>
      <c r="E23" s="441"/>
      <c r="F23" s="207"/>
      <c r="G23" s="207"/>
      <c r="H23" s="440" t="s">
        <v>401</v>
      </c>
      <c r="I23" s="440"/>
      <c r="J23" s="150"/>
      <c r="K23" s="56"/>
      <c r="L23" s="55"/>
      <c r="M23" s="442"/>
      <c r="N23" s="442"/>
      <c r="O23" s="442"/>
      <c r="P23" s="442"/>
      <c r="Q23" s="442"/>
    </row>
    <row r="24" spans="1:17" ht="15" customHeight="1">
      <c r="A24" s="84"/>
      <c r="B24" s="58"/>
      <c r="C24" s="441"/>
      <c r="D24" s="441"/>
      <c r="E24" s="441"/>
      <c r="F24" s="182"/>
      <c r="G24" s="210" t="s">
        <v>345</v>
      </c>
      <c r="H24" s="438" t="s">
        <v>346</v>
      </c>
      <c r="I24" s="43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7"/>
      <c r="D25" s="177"/>
      <c r="E25" s="178"/>
      <c r="F25" s="178"/>
      <c r="G25" s="178"/>
      <c r="H25" s="443"/>
      <c r="I25" s="44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432" t="s">
        <v>347</v>
      </c>
      <c r="D26" s="432"/>
      <c r="E26" s="436"/>
      <c r="F26" s="436"/>
      <c r="G26" s="180"/>
      <c r="H26" s="433" t="s">
        <v>405</v>
      </c>
      <c r="I26" s="433"/>
      <c r="J26" s="208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7"/>
      <c r="D27" s="177"/>
      <c r="E27" s="437" t="s">
        <v>345</v>
      </c>
      <c r="F27" s="437"/>
      <c r="G27" s="178"/>
      <c r="H27" s="438" t="s">
        <v>346</v>
      </c>
      <c r="I27" s="438"/>
      <c r="J27" s="209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7"/>
      <c r="D28" s="177"/>
      <c r="E28" s="178"/>
      <c r="F28" s="178"/>
      <c r="G28" s="178"/>
      <c r="H28" s="178"/>
      <c r="I28" s="17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7"/>
      <c r="D29" s="177"/>
      <c r="E29" s="177"/>
      <c r="F29" s="177"/>
      <c r="G29" s="179"/>
      <c r="H29" s="179"/>
      <c r="I29" s="179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1" t="s">
        <v>348</v>
      </c>
      <c r="D30" s="181"/>
      <c r="E30" s="434" t="s">
        <v>406</v>
      </c>
      <c r="F30" s="434"/>
      <c r="G30" s="434"/>
      <c r="H30" s="179"/>
      <c r="I30" s="179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1" t="s">
        <v>349</v>
      </c>
      <c r="D31" s="181"/>
      <c r="E31" s="434" t="s">
        <v>391</v>
      </c>
      <c r="F31" s="434"/>
      <c r="G31" s="434"/>
      <c r="H31" s="179"/>
      <c r="I31" s="179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79" t="s">
        <v>350</v>
      </c>
      <c r="D32" s="179"/>
      <c r="E32" s="434" t="s">
        <v>402</v>
      </c>
      <c r="F32" s="434"/>
      <c r="G32" s="434"/>
      <c r="H32" s="182"/>
      <c r="I32" s="182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2"/>
      <c r="D33" s="182"/>
      <c r="E33" s="182"/>
      <c r="F33" s="182"/>
      <c r="G33" s="182"/>
      <c r="H33" s="182"/>
      <c r="I33" s="182"/>
      <c r="J33" s="30"/>
      <c r="K33" s="30"/>
    </row>
    <row r="34" spans="1:11" ht="15" customHeight="1">
      <c r="A34" s="13"/>
      <c r="B34" s="13"/>
      <c r="C34" s="435" t="s">
        <v>403</v>
      </c>
      <c r="D34" s="435"/>
      <c r="E34" s="183"/>
      <c r="F34" s="183"/>
      <c r="G34" s="183"/>
      <c r="H34" s="183"/>
      <c r="I34" s="183"/>
      <c r="J34" s="30"/>
      <c r="K34" s="30"/>
    </row>
    <row r="65" ht="12.75">
      <c r="H65" s="13"/>
    </row>
  </sheetData>
  <sheetProtection formatCells="0" formatColumns="0" formatRows="0"/>
  <mergeCells count="15">
    <mergeCell ref="A1:I1"/>
    <mergeCell ref="H23:I23"/>
    <mergeCell ref="H24:I24"/>
    <mergeCell ref="C22:E24"/>
    <mergeCell ref="M23:Q23"/>
    <mergeCell ref="H25:I25"/>
    <mergeCell ref="C26:D26"/>
    <mergeCell ref="H26:I26"/>
    <mergeCell ref="E30:G30"/>
    <mergeCell ref="E31:G31"/>
    <mergeCell ref="E32:G32"/>
    <mergeCell ref="C34:D34"/>
    <mergeCell ref="E26:F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&amp;L004FEE38&amp;CФорма № Зведений- 1, Підрозділ: Державна судова адміністрація України,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2015-12-10T11:35:34Z</cp:lastPrinted>
  <dcterms:created xsi:type="dcterms:W3CDTF">2015-09-09T11:44:43Z</dcterms:created>
  <dcterms:modified xsi:type="dcterms:W3CDTF">2017-02-20T13:34:46Z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Зведений- 1_4.2016_Укр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004FEE38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